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Sites 2024\France avantages\Toody\info\"/>
    </mc:Choice>
  </mc:AlternateContent>
  <xr:revisionPtr revIDLastSave="0" documentId="13_ncr:1_{F9F2B8A6-6245-454F-9479-39FEA952C8A4}" xr6:coauthVersionLast="47" xr6:coauthVersionMax="47" xr10:uidLastSave="{00000000-0000-0000-0000-000000000000}"/>
  <bookViews>
    <workbookView xWindow="1500" yWindow="1500" windowWidth="28320" windowHeight="12120" tabRatio="671" activeTab="7" xr2:uid="{00000000-000D-0000-FFFF-FFFF00000000}"/>
  </bookViews>
  <sheets>
    <sheet name="Famille de type A" sheetId="1" r:id="rId1"/>
    <sheet name="Famille de type B" sheetId="2" r:id="rId2"/>
    <sheet name="Famille de type C" sheetId="3" r:id="rId3"/>
    <sheet name="Famille de type D" sheetId="4" r:id="rId4"/>
    <sheet name="Famille de type E" sheetId="5" r:id="rId5"/>
    <sheet name="Famille de type F" sheetId="6" r:id="rId6"/>
    <sheet name="Famille de type G" sheetId="7" r:id="rId7"/>
    <sheet name="Famille de type H" sheetId="8" r:id="rId8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8" l="1"/>
  <c r="H26" i="8" s="1"/>
  <c r="H25" i="8"/>
  <c r="D24" i="8"/>
  <c r="H23" i="8"/>
  <c r="D22" i="8"/>
  <c r="H21" i="8"/>
  <c r="H20" i="8"/>
  <c r="D28" i="7"/>
  <c r="H28" i="7" s="1"/>
  <c r="D27" i="7"/>
  <c r="H27" i="7" s="1"/>
  <c r="D26" i="7"/>
  <c r="H26" i="7" s="1"/>
  <c r="H24" i="7"/>
  <c r="H22" i="7"/>
  <c r="H20" i="7"/>
  <c r="H19" i="7"/>
  <c r="D28" i="6"/>
  <c r="H28" i="6" s="1"/>
  <c r="D27" i="6"/>
  <c r="H27" i="6" s="1"/>
  <c r="D26" i="6"/>
  <c r="H26" i="6" s="1"/>
  <c r="D25" i="6"/>
  <c r="H25" i="6" s="1"/>
  <c r="H24" i="6"/>
  <c r="D23" i="6"/>
  <c r="H22" i="6"/>
  <c r="H20" i="6"/>
  <c r="H19" i="6"/>
  <c r="D25" i="5"/>
  <c r="H25" i="5" s="1"/>
  <c r="H24" i="5"/>
  <c r="D23" i="5"/>
  <c r="H22" i="5"/>
  <c r="D21" i="5"/>
  <c r="H20" i="5"/>
  <c r="H19" i="5"/>
  <c r="D26" i="4"/>
  <c r="H26" i="4" s="1"/>
  <c r="H25" i="4"/>
  <c r="D25" i="4"/>
  <c r="H24" i="4"/>
  <c r="H22" i="4"/>
  <c r="D21" i="4"/>
  <c r="H20" i="4"/>
  <c r="H19" i="4"/>
  <c r="D18" i="4"/>
  <c r="D17" i="4"/>
  <c r="H17" i="4" s="1"/>
  <c r="D30" i="3"/>
  <c r="H30" i="3" s="1"/>
  <c r="D29" i="3"/>
  <c r="H29" i="3" s="1"/>
  <c r="D28" i="3"/>
  <c r="H28" i="3" s="1"/>
  <c r="D27" i="3"/>
  <c r="H27" i="3" s="1"/>
  <c r="D26" i="3"/>
  <c r="H26" i="3" s="1"/>
  <c r="D25" i="3"/>
  <c r="H25" i="3" s="1"/>
  <c r="H24" i="3"/>
  <c r="H22" i="3"/>
  <c r="H20" i="3"/>
  <c r="H19" i="3"/>
  <c r="H24" i="2"/>
  <c r="D23" i="2"/>
  <c r="H22" i="2"/>
  <c r="H20" i="2"/>
  <c r="H19" i="2"/>
  <c r="H20" i="1"/>
  <c r="H22" i="1"/>
  <c r="H24" i="1"/>
  <c r="H19" i="1"/>
  <c r="N15" i="8"/>
  <c r="N14" i="8"/>
  <c r="D31" i="8" s="1"/>
  <c r="H31" i="8" s="1"/>
  <c r="N13" i="8"/>
  <c r="D30" i="8" s="1"/>
  <c r="H30" i="8" s="1"/>
  <c r="N12" i="8"/>
  <c r="D29" i="8" s="1"/>
  <c r="H29" i="8" s="1"/>
  <c r="N11" i="8"/>
  <c r="D28" i="8" s="1"/>
  <c r="H28" i="8" s="1"/>
  <c r="N10" i="8"/>
  <c r="D27" i="8" s="1"/>
  <c r="H27" i="8" s="1"/>
  <c r="N9" i="8"/>
  <c r="N8" i="8"/>
  <c r="N7" i="8"/>
  <c r="N6" i="8"/>
  <c r="D19" i="8" s="1"/>
  <c r="N5" i="8"/>
  <c r="D18" i="8" s="1"/>
  <c r="H18" i="8" s="1"/>
  <c r="N14" i="7"/>
  <c r="N13" i="7"/>
  <c r="D30" i="7" s="1"/>
  <c r="H30" i="7" s="1"/>
  <c r="N12" i="7"/>
  <c r="D29" i="7" s="1"/>
  <c r="H29" i="7" s="1"/>
  <c r="N11" i="7"/>
  <c r="N10" i="7"/>
  <c r="N9" i="7"/>
  <c r="N8" i="7"/>
  <c r="D25" i="7" s="1"/>
  <c r="H25" i="7" s="1"/>
  <c r="N7" i="7"/>
  <c r="D23" i="7" s="1"/>
  <c r="N6" i="7"/>
  <c r="D21" i="7" s="1"/>
  <c r="N5" i="7"/>
  <c r="D18" i="7" s="1"/>
  <c r="N4" i="7"/>
  <c r="D17" i="7" s="1"/>
  <c r="H17" i="7" s="1"/>
  <c r="N14" i="6"/>
  <c r="N13" i="6"/>
  <c r="D30" i="6" s="1"/>
  <c r="H30" i="6" s="1"/>
  <c r="N12" i="6"/>
  <c r="D29" i="6" s="1"/>
  <c r="H29" i="6" s="1"/>
  <c r="N11" i="6"/>
  <c r="N10" i="6"/>
  <c r="N9" i="6"/>
  <c r="N8" i="6"/>
  <c r="N7" i="6"/>
  <c r="N6" i="6"/>
  <c r="D21" i="6" s="1"/>
  <c r="N5" i="6"/>
  <c r="D18" i="6" s="1"/>
  <c r="N4" i="6"/>
  <c r="D17" i="6" s="1"/>
  <c r="H17" i="6" s="1"/>
  <c r="N4" i="5"/>
  <c r="D17" i="5" s="1"/>
  <c r="H17" i="5" s="1"/>
  <c r="N14" i="5"/>
  <c r="N13" i="5"/>
  <c r="D30" i="5" s="1"/>
  <c r="H30" i="5" s="1"/>
  <c r="N12" i="5"/>
  <c r="D29" i="5" s="1"/>
  <c r="H29" i="5" s="1"/>
  <c r="N11" i="5"/>
  <c r="D28" i="5" s="1"/>
  <c r="H28" i="5" s="1"/>
  <c r="N10" i="5"/>
  <c r="D27" i="5" s="1"/>
  <c r="H27" i="5" s="1"/>
  <c r="N9" i="5"/>
  <c r="D26" i="5" s="1"/>
  <c r="H26" i="5" s="1"/>
  <c r="N8" i="5"/>
  <c r="N7" i="5"/>
  <c r="N6" i="5"/>
  <c r="N5" i="5"/>
  <c r="D18" i="5" s="1"/>
  <c r="N14" i="4"/>
  <c r="N13" i="4"/>
  <c r="D30" i="4" s="1"/>
  <c r="H30" i="4" s="1"/>
  <c r="N12" i="4"/>
  <c r="D29" i="4" s="1"/>
  <c r="H29" i="4" s="1"/>
  <c r="N11" i="4"/>
  <c r="D28" i="4" s="1"/>
  <c r="H28" i="4" s="1"/>
  <c r="N10" i="4"/>
  <c r="D27" i="4" s="1"/>
  <c r="H27" i="4" s="1"/>
  <c r="N9" i="4"/>
  <c r="N8" i="4"/>
  <c r="N7" i="4"/>
  <c r="D23" i="4" s="1"/>
  <c r="N6" i="4"/>
  <c r="N5" i="4"/>
  <c r="N4" i="4"/>
  <c r="N14" i="3"/>
  <c r="N13" i="3"/>
  <c r="N12" i="3"/>
  <c r="N11" i="3"/>
  <c r="N10" i="3"/>
  <c r="N9" i="3"/>
  <c r="N8" i="3"/>
  <c r="N7" i="3"/>
  <c r="D23" i="3" s="1"/>
  <c r="N6" i="3"/>
  <c r="D21" i="3" s="1"/>
  <c r="N5" i="3"/>
  <c r="D18" i="3" s="1"/>
  <c r="N4" i="3"/>
  <c r="D17" i="3" s="1"/>
  <c r="H17" i="3" s="1"/>
  <c r="N14" i="2"/>
  <c r="N13" i="2"/>
  <c r="D30" i="2" s="1"/>
  <c r="H30" i="2" s="1"/>
  <c r="N12" i="2"/>
  <c r="D29" i="2" s="1"/>
  <c r="H29" i="2" s="1"/>
  <c r="N11" i="2"/>
  <c r="D28" i="2" s="1"/>
  <c r="H28" i="2" s="1"/>
  <c r="N10" i="2"/>
  <c r="D27" i="2" s="1"/>
  <c r="H27" i="2" s="1"/>
  <c r="N9" i="2"/>
  <c r="D26" i="2" s="1"/>
  <c r="H26" i="2" s="1"/>
  <c r="N8" i="2"/>
  <c r="D25" i="2" s="1"/>
  <c r="H25" i="2" s="1"/>
  <c r="N7" i="2"/>
  <c r="N6" i="2"/>
  <c r="D21" i="2" s="1"/>
  <c r="N5" i="2"/>
  <c r="D18" i="2" s="1"/>
  <c r="N4" i="2"/>
  <c r="D17" i="2" s="1"/>
  <c r="H17" i="2" s="1"/>
  <c r="N5" i="1"/>
  <c r="D18" i="1" s="1"/>
  <c r="N6" i="1"/>
  <c r="D21" i="1" s="1"/>
  <c r="N7" i="1"/>
  <c r="D23" i="1" s="1"/>
  <c r="N8" i="1"/>
  <c r="D25" i="1" s="1"/>
  <c r="H25" i="1" s="1"/>
  <c r="N9" i="1"/>
  <c r="D26" i="1" s="1"/>
  <c r="H26" i="1" s="1"/>
  <c r="N10" i="1"/>
  <c r="D27" i="1" s="1"/>
  <c r="H27" i="1" s="1"/>
  <c r="N11" i="1"/>
  <c r="D28" i="1" s="1"/>
  <c r="H28" i="1" s="1"/>
  <c r="N12" i="1"/>
  <c r="D29" i="1" s="1"/>
  <c r="H29" i="1" s="1"/>
  <c r="N13" i="1"/>
  <c r="D30" i="1" s="1"/>
  <c r="H30" i="1" s="1"/>
  <c r="N14" i="1"/>
  <c r="N4" i="1"/>
  <c r="D17" i="1" s="1"/>
  <c r="H17" i="1" s="1"/>
  <c r="H32" i="8" l="1"/>
  <c r="H31" i="7"/>
  <c r="H31" i="6"/>
  <c r="H31" i="5"/>
  <c r="H31" i="4"/>
  <c r="H31" i="3"/>
  <c r="H31" i="2"/>
  <c r="H31" i="1"/>
</calcChain>
</file>

<file path=xl/sharedStrings.xml><?xml version="1.0" encoding="utf-8"?>
<sst xmlns="http://schemas.openxmlformats.org/spreadsheetml/2006/main" count="424" uniqueCount="47">
  <si>
    <t>Budget-type A : Famille A (2 parents et 2 enfants 6/14)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</si>
  <si>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</si>
  <si>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</si>
  <si>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</si>
  <si>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</si>
  <si>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</si>
  <si>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</si>
  <si>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</si>
  <si>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</si>
  <si>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</si>
  <si>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</si>
  <si>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</si>
  <si>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</si>
  <si>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</si>
  <si>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 xml:space="preserve">Annuel </t>
  </si>
  <si>
    <t>Alimentation</t>
  </si>
  <si>
    <t>Transport</t>
  </si>
  <si>
    <t>Logement</t>
  </si>
  <si>
    <t>Education</t>
  </si>
  <si>
    <t>Entretien et soins personnels</t>
  </si>
  <si>
    <t>Equipements &amp; Mobiliers</t>
  </si>
  <si>
    <t>Habillement</t>
  </si>
  <si>
    <t>Information &amp; Communication</t>
  </si>
  <si>
    <t>Loisirs, Culture &amp; Divers</t>
  </si>
  <si>
    <t>Santé</t>
  </si>
  <si>
    <t>Total</t>
  </si>
  <si>
    <t xml:space="preserve">Remise </t>
  </si>
  <si>
    <t>Economie</t>
  </si>
  <si>
    <t xml:space="preserve">Budget annuel avant remise </t>
  </si>
  <si>
    <t xml:space="preserve">Exemple de Prestataire </t>
  </si>
  <si>
    <t xml:space="preserve">Super U </t>
  </si>
  <si>
    <t>Budget-type B : Famille B (2 parents et 2 adolescents)</t>
  </si>
  <si>
    <t>Budget-type C : Famille C (monoparentale et 2 enfants 6/14)</t>
  </si>
  <si>
    <t>Budget-type D : Famille D (2 parents et 2 enfants 6/14 et 2 adolescents)</t>
  </si>
  <si>
    <t>Budget-type E : Famille E (2 parents et un ado garçon de 16 ans)</t>
  </si>
  <si>
    <t>Budget-type F : Famille F (2 parents et 2 adolescents âgés garçons âgés de 14 et 17 ans et une fille de 6 ans)</t>
  </si>
  <si>
    <t>Budget-type G : Famille G (2 parents et un adolescent garçon de 15 ans et une fille de 7 ans)</t>
  </si>
  <si>
    <t>Budget-type H : Famille H (une femme seule et un adolescent garçon âgé de 17 ans)</t>
  </si>
  <si>
    <t xml:space="preserve">Contrôle technique </t>
  </si>
  <si>
    <t xml:space="preserve">Assurance maison </t>
  </si>
  <si>
    <t xml:space="preserve">Générali </t>
  </si>
  <si>
    <t xml:space="preserve">Assurance voiture </t>
  </si>
  <si>
    <t xml:space="preserve">Fourniture scolaire </t>
  </si>
  <si>
    <t xml:space="preserve">Bureau Vallée </t>
  </si>
  <si>
    <t xml:space="preserve">Maisons du Monde </t>
  </si>
  <si>
    <t>Promod</t>
  </si>
  <si>
    <t xml:space="preserve">Divers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</si>
</sst>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double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double">
        <color indexed="64"/>
      </bottom>
      <diagonal/>
    </border>
    <border>
      <left/>
      <right style="medium">
        <color indexed="64"/>
      </right>
      <top style="thin">
        <color theme="9" tint="0.3999755851924192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9" tint="0.3999755851924192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3" xfId="0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1" xfId="0" applyFont="1" applyBorder="1"/>
    <xf numFmtId="0" fontId="2" fillId="0" borderId="2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44" fontId="0" fillId="0" borderId="1" xfId="0" applyNumberFormat="1" applyBorder="1"/>
    <xf numFmtId="44" fontId="0" fillId="0" borderId="2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0" fontId="2" fillId="0" borderId="2" xfId="0" applyFont="1" applyBorder="1" applyAlignment="1">
      <alignment horizontal="center"/>
    </xf>
    <xf numFmtId="164" fontId="0" fillId="0" borderId="8" xfId="0" applyNumberFormat="1" applyBorder="1"/>
    <xf numFmtId="0" fontId="0" fillId="0" borderId="11" xfId="0" applyBorder="1"/>
    <xf numFmtId="0" fontId="0" fillId="0" borderId="12" xfId="0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1" xfId="0" applyNumberFormat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9" fontId="0" fillId="0" borderId="17" xfId="1" applyFon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9" fontId="0" fillId="0" borderId="18" xfId="1" applyFont="1" applyFill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9" fontId="0" fillId="0" borderId="8" xfId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9" fontId="0" fillId="0" borderId="19" xfId="1" applyFont="1" applyFill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9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0" fillId="0" borderId="21" xfId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 applyAlignment="1">
      <alignment horizontal="center"/>
    </xf>
    <xf numFmtId="164" fontId="0" fillId="0" borderId="33" xfId="0" applyNumberFormat="1" applyBorder="1"/>
    <xf numFmtId="0" fontId="3" fillId="0" borderId="34" xfId="0" applyFont="1" applyBorder="1"/>
    <xf numFmtId="164" fontId="0" fillId="0" borderId="35" xfId="0" applyNumberFormat="1" applyBorder="1"/>
    <xf numFmtId="0" fontId="3" fillId="0" borderId="36" xfId="0" applyFont="1" applyBorder="1"/>
    <xf numFmtId="44" fontId="0" fillId="0" borderId="37" xfId="0" applyNumberFormat="1" applyBorder="1"/>
    <xf numFmtId="44" fontId="0" fillId="0" borderId="38" xfId="0" applyNumberFormat="1" applyBorder="1"/>
    <xf numFmtId="164" fontId="0" fillId="0" borderId="39" xfId="0" applyNumberFormat="1" applyBorder="1"/>
    <xf numFmtId="0" fontId="2" fillId="0" borderId="32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2" fillId="0" borderId="1" xfId="0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44" fontId="0" fillId="0" borderId="37" xfId="0" applyNumberFormat="1" applyBorder="1" applyAlignment="1">
      <alignment horizontal="center"/>
    </xf>
    <xf numFmtId="44" fontId="0" fillId="0" borderId="38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37" xfId="0" applyNumberFormat="1" applyBorder="1"/>
    <xf numFmtId="164" fontId="0" fillId="0" borderId="38" xfId="0" applyNumberFormat="1" applyBorder="1"/>
    <xf numFmtId="44" fontId="0" fillId="0" borderId="39" xfId="0" applyNumberFormat="1" applyBorder="1"/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workbookViewId="0">
      <selection activeCell="M21" sqref="M21"/>
    </sheetView>
  </sheetViews>
  <sheetFormatPr baseColWidth="10" defaultColWidth="9.109375" defaultRowHeight="14.4" x14ac:dyDescent="0.3"/>
  <cols>
    <col min="1" max="1" width="14.88671875" customWidth="1"/>
    <col min="2" max="4" width="10.44140625" customWidth="1"/>
    <col min="5" max="5" width="10.5546875" customWidth="1"/>
    <col min="6" max="14" width="10.44140625" customWidth="1"/>
  </cols>
  <sheetData>
    <row r="1" spans="1:14" ht="15" thickBot="1" x14ac:dyDescent="0.35"/>
    <row r="2" spans="1:14" x14ac:dyDescent="0.3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</row>
    <row r="3" spans="1:14" x14ac:dyDescent="0.3">
      <c r="A3" s="43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44" t="s">
        <v>14</v>
      </c>
    </row>
    <row r="4" spans="1:14" x14ac:dyDescent="0.3">
      <c r="A4" s="52" t="s">
        <v>15</v>
      </c>
      <c r="B4" s="3">
        <v>1024</v>
      </c>
      <c r="C4" s="3">
        <v>950.58</v>
      </c>
      <c r="D4" s="3">
        <v>1068.3800000000001</v>
      </c>
      <c r="E4" s="3">
        <v>1031.98</v>
      </c>
      <c r="F4" s="3">
        <v>1064.94</v>
      </c>
      <c r="G4" s="3">
        <v>1034.42</v>
      </c>
      <c r="H4" s="3">
        <v>1062.76</v>
      </c>
      <c r="I4" s="3">
        <v>1067.76</v>
      </c>
      <c r="J4" s="3">
        <v>1031.96</v>
      </c>
      <c r="K4" s="3">
        <v>1066.32</v>
      </c>
      <c r="L4" s="3">
        <v>1042.1400000000001</v>
      </c>
      <c r="M4" s="3">
        <v>1077.1400000000001</v>
      </c>
      <c r="N4" s="45">
        <f>SUM(B4:M4)</f>
        <v>12522.379999999997</v>
      </c>
    </row>
    <row r="5" spans="1:14" x14ac:dyDescent="0.3">
      <c r="A5" s="52" t="s">
        <v>16</v>
      </c>
      <c r="B5" s="3">
        <v>414.4</v>
      </c>
      <c r="C5" s="3">
        <v>421.62</v>
      </c>
      <c r="D5" s="3">
        <v>423.01</v>
      </c>
      <c r="E5" s="3">
        <v>429.34</v>
      </c>
      <c r="F5" s="3">
        <v>427.87</v>
      </c>
      <c r="G5" s="3">
        <v>428.53</v>
      </c>
      <c r="H5" s="3">
        <v>430.84</v>
      </c>
      <c r="I5" s="3">
        <v>431.18</v>
      </c>
      <c r="J5" s="3">
        <v>430.65</v>
      </c>
      <c r="K5" s="3">
        <v>429.65</v>
      </c>
      <c r="L5" s="3">
        <v>425.69</v>
      </c>
      <c r="M5" s="3">
        <v>426.34</v>
      </c>
      <c r="N5" s="45">
        <f t="shared" ref="N5:N14" si="0">SUM(B5:M5)</f>
        <v>5119.119999999999</v>
      </c>
    </row>
    <row r="6" spans="1:14" x14ac:dyDescent="0.3">
      <c r="A6" s="52" t="s">
        <v>17</v>
      </c>
      <c r="B6" s="3">
        <v>880.98</v>
      </c>
      <c r="C6" s="3">
        <v>893.75</v>
      </c>
      <c r="D6" s="3">
        <v>896.69</v>
      </c>
      <c r="E6" s="3">
        <v>896.25</v>
      </c>
      <c r="F6" s="3">
        <v>895.67</v>
      </c>
      <c r="G6" s="3">
        <v>895.5</v>
      </c>
      <c r="H6" s="3">
        <v>889.8</v>
      </c>
      <c r="I6" s="3">
        <v>903.24</v>
      </c>
      <c r="J6" s="3">
        <v>906.5</v>
      </c>
      <c r="K6" s="3">
        <v>908.81</v>
      </c>
      <c r="L6" s="3">
        <v>909.73</v>
      </c>
      <c r="M6" s="3">
        <v>910.84</v>
      </c>
      <c r="N6" s="45">
        <f t="shared" si="0"/>
        <v>10787.76</v>
      </c>
    </row>
    <row r="7" spans="1:14" x14ac:dyDescent="0.3">
      <c r="A7" s="52" t="s">
        <v>18</v>
      </c>
      <c r="B7" s="3">
        <v>72.8</v>
      </c>
      <c r="C7" s="3">
        <v>71.819999999999993</v>
      </c>
      <c r="D7" s="3">
        <v>73.44</v>
      </c>
      <c r="E7" s="3">
        <v>75.400000000000006</v>
      </c>
      <c r="F7" s="3">
        <v>76.760000000000005</v>
      </c>
      <c r="G7" s="3">
        <v>74.62</v>
      </c>
      <c r="H7" s="3">
        <v>78.239999999999995</v>
      </c>
      <c r="I7" s="3">
        <v>82.66</v>
      </c>
      <c r="J7" s="3">
        <v>76.66</v>
      </c>
      <c r="K7" s="3">
        <v>74.8</v>
      </c>
      <c r="L7" s="3">
        <v>74.739999999999995</v>
      </c>
      <c r="M7" s="3">
        <v>77.78</v>
      </c>
      <c r="N7" s="45">
        <f t="shared" si="0"/>
        <v>909.71999999999991</v>
      </c>
    </row>
    <row r="8" spans="1:14" x14ac:dyDescent="0.3">
      <c r="A8" s="52" t="s">
        <v>19</v>
      </c>
      <c r="B8" s="3">
        <v>63.63</v>
      </c>
      <c r="C8" s="3">
        <v>64.3</v>
      </c>
      <c r="D8" s="3">
        <v>64.53</v>
      </c>
      <c r="E8" s="3">
        <v>64.84</v>
      </c>
      <c r="F8" s="3">
        <v>65</v>
      </c>
      <c r="G8" s="3">
        <v>65.02</v>
      </c>
      <c r="H8" s="3">
        <v>65.11</v>
      </c>
      <c r="I8" s="3">
        <v>65.33</v>
      </c>
      <c r="J8" s="3">
        <v>65.23</v>
      </c>
      <c r="K8" s="3">
        <v>65.36</v>
      </c>
      <c r="L8" s="3">
        <v>65.36</v>
      </c>
      <c r="M8" s="3">
        <v>65.31</v>
      </c>
      <c r="N8" s="45">
        <f t="shared" si="0"/>
        <v>779.02</v>
      </c>
    </row>
    <row r="9" spans="1:14" x14ac:dyDescent="0.3">
      <c r="A9" s="52" t="s">
        <v>20</v>
      </c>
      <c r="B9" s="3">
        <v>77.709999999999994</v>
      </c>
      <c r="C9" s="3">
        <v>78.78</v>
      </c>
      <c r="D9" s="3">
        <v>79.36</v>
      </c>
      <c r="E9" s="3">
        <v>79.209999999999994</v>
      </c>
      <c r="F9" s="3">
        <v>79.709999999999994</v>
      </c>
      <c r="G9" s="3">
        <v>79.760000000000005</v>
      </c>
      <c r="H9" s="3">
        <v>78.05</v>
      </c>
      <c r="I9" s="3">
        <v>79.03</v>
      </c>
      <c r="J9" s="3">
        <v>79.39</v>
      </c>
      <c r="K9" s="3">
        <v>79.3</v>
      </c>
      <c r="L9" s="3">
        <v>78.7</v>
      </c>
      <c r="M9" s="3">
        <v>78.959999999999994</v>
      </c>
      <c r="N9" s="45">
        <f t="shared" si="0"/>
        <v>947.95999999999992</v>
      </c>
    </row>
    <row r="10" spans="1:14" x14ac:dyDescent="0.3">
      <c r="A10" s="52" t="s">
        <v>21</v>
      </c>
      <c r="B10" s="3">
        <v>170.67</v>
      </c>
      <c r="C10" s="3">
        <v>172.75</v>
      </c>
      <c r="D10" s="3">
        <v>185.05</v>
      </c>
      <c r="E10" s="3">
        <v>186.44</v>
      </c>
      <c r="F10" s="3">
        <v>187.67</v>
      </c>
      <c r="G10" s="3">
        <v>188.46</v>
      </c>
      <c r="H10" s="3">
        <v>167.96</v>
      </c>
      <c r="I10" s="3">
        <v>177.58</v>
      </c>
      <c r="J10" s="3">
        <v>187.21</v>
      </c>
      <c r="K10" s="3">
        <v>188.69</v>
      </c>
      <c r="L10" s="3">
        <v>189.42</v>
      </c>
      <c r="M10" s="3">
        <v>188.62</v>
      </c>
      <c r="N10" s="45">
        <f t="shared" si="0"/>
        <v>2190.52</v>
      </c>
    </row>
    <row r="11" spans="1:14" x14ac:dyDescent="0.3">
      <c r="A11" s="52" t="s">
        <v>22</v>
      </c>
      <c r="B11" s="3">
        <v>97.72</v>
      </c>
      <c r="C11" s="3">
        <v>97.77</v>
      </c>
      <c r="D11" s="3">
        <v>98.49</v>
      </c>
      <c r="E11" s="3">
        <v>98.61</v>
      </c>
      <c r="F11" s="3">
        <v>98.56</v>
      </c>
      <c r="G11" s="3">
        <v>95.71</v>
      </c>
      <c r="H11" s="3">
        <v>93.53</v>
      </c>
      <c r="I11" s="3">
        <v>93.66</v>
      </c>
      <c r="J11" s="3">
        <v>92.73</v>
      </c>
      <c r="K11" s="3">
        <v>93.1</v>
      </c>
      <c r="L11" s="3">
        <v>92.9</v>
      </c>
      <c r="M11" s="3">
        <v>94.21</v>
      </c>
      <c r="N11" s="45">
        <f t="shared" si="0"/>
        <v>1146.99</v>
      </c>
    </row>
    <row r="12" spans="1:14" x14ac:dyDescent="0.3">
      <c r="A12" s="52" t="s">
        <v>23</v>
      </c>
      <c r="B12" s="3">
        <v>388.27</v>
      </c>
      <c r="C12" s="3">
        <v>394.55</v>
      </c>
      <c r="D12" s="3">
        <v>393.17</v>
      </c>
      <c r="E12" s="3">
        <v>403.19</v>
      </c>
      <c r="F12" s="3">
        <v>405.55</v>
      </c>
      <c r="G12" s="3">
        <v>411.78</v>
      </c>
      <c r="H12" s="3">
        <v>487.34</v>
      </c>
      <c r="I12" s="3">
        <v>528.02</v>
      </c>
      <c r="J12" s="3">
        <v>415.23</v>
      </c>
      <c r="K12" s="3">
        <v>404.1</v>
      </c>
      <c r="L12" s="3">
        <v>405.39</v>
      </c>
      <c r="M12" s="3">
        <v>393.89</v>
      </c>
      <c r="N12" s="45">
        <f t="shared" si="0"/>
        <v>5030.4800000000014</v>
      </c>
    </row>
    <row r="13" spans="1:14" ht="15" thickBot="1" x14ac:dyDescent="0.35">
      <c r="A13" s="54" t="s">
        <v>24</v>
      </c>
      <c r="B13" s="6">
        <v>265.14999999999998</v>
      </c>
      <c r="C13" s="6">
        <v>265.48</v>
      </c>
      <c r="D13" s="6">
        <v>266.23</v>
      </c>
      <c r="E13" s="6">
        <v>262.88</v>
      </c>
      <c r="F13" s="6">
        <v>264.43</v>
      </c>
      <c r="G13" s="6">
        <v>269.45</v>
      </c>
      <c r="H13" s="6">
        <v>268.39</v>
      </c>
      <c r="I13" s="6">
        <v>268.32</v>
      </c>
      <c r="J13" s="6">
        <v>265.66000000000003</v>
      </c>
      <c r="K13" s="6">
        <v>263.79000000000002</v>
      </c>
      <c r="L13" s="6">
        <v>263.32</v>
      </c>
      <c r="M13" s="6">
        <v>266.91000000000003</v>
      </c>
      <c r="N13" s="47">
        <f t="shared" si="0"/>
        <v>3190.01</v>
      </c>
    </row>
    <row r="14" spans="1:14" ht="15.6" thickTop="1" thickBot="1" x14ac:dyDescent="0.35">
      <c r="A14" s="55" t="s">
        <v>25</v>
      </c>
      <c r="B14" s="66">
        <v>3455.33</v>
      </c>
      <c r="C14" s="66">
        <v>3411.4</v>
      </c>
      <c r="D14" s="66">
        <v>3548.36</v>
      </c>
      <c r="E14" s="66">
        <v>3528.14</v>
      </c>
      <c r="F14" s="66">
        <v>3566.16</v>
      </c>
      <c r="G14" s="66">
        <v>3543.25</v>
      </c>
      <c r="H14" s="66">
        <v>3622.02</v>
      </c>
      <c r="I14" s="66">
        <v>3696.78</v>
      </c>
      <c r="J14" s="66">
        <v>3551.22</v>
      </c>
      <c r="K14" s="66">
        <v>3573.92</v>
      </c>
      <c r="L14" s="66">
        <v>3547.39</v>
      </c>
      <c r="M14" s="66">
        <v>3580</v>
      </c>
      <c r="N14" s="51">
        <f t="shared" si="0"/>
        <v>42623.97</v>
      </c>
    </row>
    <row r="15" spans="1:14" ht="15" thickBot="1" x14ac:dyDescent="0.35"/>
    <row r="16" spans="1:14" x14ac:dyDescent="0.3">
      <c r="A16" s="77" t="s">
        <v>28</v>
      </c>
      <c r="B16" s="78"/>
      <c r="C16" s="78"/>
      <c r="D16" s="78"/>
      <c r="E16" s="84" t="s">
        <v>29</v>
      </c>
      <c r="F16" s="84"/>
      <c r="G16" s="27" t="s">
        <v>26</v>
      </c>
      <c r="H16" s="28" t="s">
        <v>27</v>
      </c>
    </row>
    <row r="17" spans="1:8" x14ac:dyDescent="0.3">
      <c r="A17" s="73" t="s">
        <v>15</v>
      </c>
      <c r="B17" s="74"/>
      <c r="C17" s="74"/>
      <c r="D17" s="23">
        <f>N4</f>
        <v>12522.379999999997</v>
      </c>
      <c r="E17" s="83" t="s">
        <v>30</v>
      </c>
      <c r="F17" s="83"/>
      <c r="G17" s="29">
        <v>0.05</v>
      </c>
      <c r="H17" s="30">
        <f>D17*G17</f>
        <v>626.11899999999991</v>
      </c>
    </row>
    <row r="18" spans="1:8" x14ac:dyDescent="0.3">
      <c r="A18" s="85" t="s">
        <v>16</v>
      </c>
      <c r="B18" s="86"/>
      <c r="C18" s="86"/>
      <c r="D18" s="24">
        <f t="shared" ref="D18" si="1">N5</f>
        <v>5119.119999999999</v>
      </c>
      <c r="E18" s="90"/>
      <c r="F18" s="90"/>
      <c r="G18" s="31"/>
      <c r="H18" s="32"/>
    </row>
    <row r="19" spans="1:8" x14ac:dyDescent="0.3">
      <c r="A19" s="79" t="s">
        <v>38</v>
      </c>
      <c r="B19" s="80"/>
      <c r="C19" s="80"/>
      <c r="D19" s="20">
        <v>80</v>
      </c>
      <c r="E19" s="91" t="s">
        <v>40</v>
      </c>
      <c r="F19" s="91"/>
      <c r="G19" s="33">
        <v>0.18</v>
      </c>
      <c r="H19" s="34">
        <f>(D19/2)*G19</f>
        <v>7.1999999999999993</v>
      </c>
    </row>
    <row r="20" spans="1:8" x14ac:dyDescent="0.3">
      <c r="A20" s="81" t="s">
        <v>41</v>
      </c>
      <c r="B20" s="82"/>
      <c r="C20" s="82"/>
      <c r="D20" s="25">
        <v>672</v>
      </c>
      <c r="E20" s="72" t="s">
        <v>40</v>
      </c>
      <c r="F20" s="72"/>
      <c r="G20" s="35">
        <v>0.1</v>
      </c>
      <c r="H20" s="36">
        <f t="shared" ref="H20:H25" si="2">D20*G20</f>
        <v>67.2</v>
      </c>
    </row>
    <row r="21" spans="1:8" x14ac:dyDescent="0.3">
      <c r="A21" s="85" t="s">
        <v>17</v>
      </c>
      <c r="B21" s="86"/>
      <c r="C21" s="86"/>
      <c r="D21" s="24">
        <f>N6</f>
        <v>10787.76</v>
      </c>
      <c r="E21" s="90"/>
      <c r="F21" s="90"/>
      <c r="G21" s="31"/>
      <c r="H21" s="32"/>
    </row>
    <row r="22" spans="1:8" x14ac:dyDescent="0.3">
      <c r="A22" s="81" t="s">
        <v>39</v>
      </c>
      <c r="B22" s="82"/>
      <c r="C22" s="82"/>
      <c r="D22" s="25">
        <v>202</v>
      </c>
      <c r="E22" s="72" t="s">
        <v>40</v>
      </c>
      <c r="F22" s="72"/>
      <c r="G22" s="35">
        <v>0.15</v>
      </c>
      <c r="H22" s="36">
        <f t="shared" si="2"/>
        <v>30.299999999999997</v>
      </c>
    </row>
    <row r="23" spans="1:8" x14ac:dyDescent="0.3">
      <c r="A23" s="85" t="s">
        <v>18</v>
      </c>
      <c r="B23" s="86"/>
      <c r="C23" s="86"/>
      <c r="D23" s="24">
        <f>N7</f>
        <v>909.71999999999991</v>
      </c>
      <c r="E23" s="90"/>
      <c r="F23" s="90"/>
      <c r="G23" s="31"/>
      <c r="H23" s="32"/>
    </row>
    <row r="24" spans="1:8" x14ac:dyDescent="0.3">
      <c r="A24" s="81" t="s">
        <v>42</v>
      </c>
      <c r="B24" s="82"/>
      <c r="C24" s="82"/>
      <c r="D24" s="25">
        <v>223.46</v>
      </c>
      <c r="E24" s="72" t="s">
        <v>43</v>
      </c>
      <c r="F24" s="72"/>
      <c r="G24" s="35">
        <v>0.2</v>
      </c>
      <c r="H24" s="36">
        <f t="shared" si="2"/>
        <v>44.692000000000007</v>
      </c>
    </row>
    <row r="25" spans="1:8" x14ac:dyDescent="0.3">
      <c r="A25" s="73" t="s">
        <v>19</v>
      </c>
      <c r="B25" s="74"/>
      <c r="C25" s="74"/>
      <c r="D25" s="23">
        <f t="shared" ref="D25:D30" si="3">N8</f>
        <v>779.02</v>
      </c>
      <c r="E25" s="83" t="s">
        <v>30</v>
      </c>
      <c r="F25" s="83"/>
      <c r="G25" s="29">
        <v>0.05</v>
      </c>
      <c r="H25" s="30">
        <f t="shared" si="2"/>
        <v>38.951000000000001</v>
      </c>
    </row>
    <row r="26" spans="1:8" x14ac:dyDescent="0.3">
      <c r="A26" s="73" t="s">
        <v>20</v>
      </c>
      <c r="B26" s="74"/>
      <c r="C26" s="74"/>
      <c r="D26" s="23">
        <f t="shared" si="3"/>
        <v>947.95999999999992</v>
      </c>
      <c r="E26" s="83" t="s">
        <v>44</v>
      </c>
      <c r="F26" s="83"/>
      <c r="G26" s="29">
        <v>7.0000000000000007E-2</v>
      </c>
      <c r="H26" s="30">
        <f>D26*G26</f>
        <v>66.357200000000006</v>
      </c>
    </row>
    <row r="27" spans="1:8" x14ac:dyDescent="0.3">
      <c r="A27" s="73" t="s">
        <v>21</v>
      </c>
      <c r="B27" s="74"/>
      <c r="C27" s="74"/>
      <c r="D27" s="23">
        <f t="shared" si="3"/>
        <v>2190.52</v>
      </c>
      <c r="E27" s="83" t="s">
        <v>45</v>
      </c>
      <c r="F27" s="83"/>
      <c r="G27" s="29">
        <v>0.1</v>
      </c>
      <c r="H27" s="30">
        <f t="shared" ref="H27:H30" si="4">(D27/2)*G27</f>
        <v>109.52600000000001</v>
      </c>
    </row>
    <row r="28" spans="1:8" x14ac:dyDescent="0.3">
      <c r="A28" s="73" t="s">
        <v>22</v>
      </c>
      <c r="B28" s="74"/>
      <c r="C28" s="74"/>
      <c r="D28" s="23">
        <f t="shared" si="3"/>
        <v>1146.99</v>
      </c>
      <c r="E28" s="83"/>
      <c r="F28" s="83"/>
      <c r="G28" s="29"/>
      <c r="H28" s="30">
        <f t="shared" si="4"/>
        <v>0</v>
      </c>
    </row>
    <row r="29" spans="1:8" x14ac:dyDescent="0.3">
      <c r="A29" s="73" t="s">
        <v>23</v>
      </c>
      <c r="B29" s="74"/>
      <c r="C29" s="74"/>
      <c r="D29" s="23">
        <f t="shared" si="3"/>
        <v>5030.4800000000014</v>
      </c>
      <c r="E29" s="83" t="s">
        <v>46</v>
      </c>
      <c r="F29" s="83"/>
      <c r="G29" s="29">
        <v>0.05</v>
      </c>
      <c r="H29" s="30">
        <f t="shared" si="4"/>
        <v>125.76200000000004</v>
      </c>
    </row>
    <row r="30" spans="1:8" ht="15" thickBot="1" x14ac:dyDescent="0.35">
      <c r="A30" s="75" t="s">
        <v>24</v>
      </c>
      <c r="B30" s="76"/>
      <c r="C30" s="76"/>
      <c r="D30" s="26">
        <f t="shared" si="3"/>
        <v>3190.01</v>
      </c>
      <c r="E30" s="37"/>
      <c r="F30" s="38"/>
      <c r="G30" s="39"/>
      <c r="H30" s="40">
        <f t="shared" si="4"/>
        <v>0</v>
      </c>
    </row>
    <row r="31" spans="1:8" ht="15.6" thickTop="1" thickBot="1" x14ac:dyDescent="0.35">
      <c r="A31" s="21"/>
      <c r="B31" s="22"/>
      <c r="C31" s="22"/>
      <c r="D31" s="22"/>
      <c r="E31" s="41"/>
      <c r="F31" s="41"/>
      <c r="G31" s="41"/>
      <c r="H31" s="42">
        <f>SUM(H17:H30)</f>
        <v>1116.1071999999999</v>
      </c>
    </row>
  </sheetData>
  <mergeCells count="30">
    <mergeCell ref="A2:N2"/>
    <mergeCell ref="E17:F17"/>
    <mergeCell ref="E18:F18"/>
    <mergeCell ref="E21:F21"/>
    <mergeCell ref="E23:F23"/>
    <mergeCell ref="E19:F19"/>
    <mergeCell ref="E22:F22"/>
    <mergeCell ref="E20:F20"/>
    <mergeCell ref="E16:F16"/>
    <mergeCell ref="A17:C17"/>
    <mergeCell ref="A18:C18"/>
    <mergeCell ref="A21:C21"/>
    <mergeCell ref="A23:C23"/>
    <mergeCell ref="A30:C30"/>
    <mergeCell ref="A16:D16"/>
    <mergeCell ref="A19:C19"/>
    <mergeCell ref="A20:C20"/>
    <mergeCell ref="A22:C22"/>
    <mergeCell ref="A25:C25"/>
    <mergeCell ref="A24:C24"/>
    <mergeCell ref="E24:F24"/>
    <mergeCell ref="A26:C26"/>
    <mergeCell ref="A27:C27"/>
    <mergeCell ref="A28:C28"/>
    <mergeCell ref="A29:C29"/>
    <mergeCell ref="E26:F26"/>
    <mergeCell ref="E27:F27"/>
    <mergeCell ref="E28:F28"/>
    <mergeCell ref="E29:F29"/>
    <mergeCell ref="E25:F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1166-10B4-4B1C-8297-DAE3BD9FE112}">
  <dimension ref="A1:N31"/>
  <sheetViews>
    <sheetView workbookViewId="0">
      <selection activeCell="M28" sqref="M28"/>
    </sheetView>
  </sheetViews>
  <sheetFormatPr baseColWidth="10" defaultRowHeight="14.4" x14ac:dyDescent="0.3"/>
  <cols>
    <col min="1" max="1" width="27.33203125" customWidth="1"/>
  </cols>
  <sheetData>
    <row r="1" spans="1:14" ht="15" thickBot="1" x14ac:dyDescent="0.35"/>
    <row r="2" spans="1:14" x14ac:dyDescent="0.3">
      <c r="A2" s="87" t="s">
        <v>31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</row>
    <row r="3" spans="1:14" x14ac:dyDescent="0.3">
      <c r="A3" s="52" t="s">
        <v>1</v>
      </c>
      <c r="B3" s="70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0" t="s">
        <v>12</v>
      </c>
      <c r="M3" s="71" t="s">
        <v>13</v>
      </c>
      <c r="N3" s="69" t="s">
        <v>14</v>
      </c>
    </row>
    <row r="4" spans="1:14" x14ac:dyDescent="0.3">
      <c r="A4" s="52" t="s">
        <v>15</v>
      </c>
      <c r="B4" s="3">
        <v>1184.32</v>
      </c>
      <c r="C4" s="3">
        <v>1100.44</v>
      </c>
      <c r="D4" s="3">
        <v>1237.6600000000001</v>
      </c>
      <c r="E4" s="3">
        <v>1193.56</v>
      </c>
      <c r="F4" s="3">
        <v>1230.9000000000001</v>
      </c>
      <c r="G4" s="3">
        <v>1195.08</v>
      </c>
      <c r="H4" s="3">
        <v>1226.74</v>
      </c>
      <c r="I4" s="3">
        <v>1232.54</v>
      </c>
      <c r="J4" s="3">
        <v>1191.4000000000001</v>
      </c>
      <c r="K4" s="3">
        <v>1231.3800000000001</v>
      </c>
      <c r="L4" s="3">
        <v>1204.28</v>
      </c>
      <c r="M4" s="4">
        <v>1245.46</v>
      </c>
      <c r="N4" s="45">
        <f>SUM(B4:M4)</f>
        <v>14473.759999999998</v>
      </c>
    </row>
    <row r="5" spans="1:14" x14ac:dyDescent="0.3">
      <c r="A5" s="52" t="s">
        <v>16</v>
      </c>
      <c r="B5" s="3">
        <v>421.57</v>
      </c>
      <c r="C5" s="3">
        <v>429.41</v>
      </c>
      <c r="D5" s="3">
        <v>430.78</v>
      </c>
      <c r="E5" s="3">
        <v>437.51</v>
      </c>
      <c r="F5" s="3">
        <v>436.24</v>
      </c>
      <c r="G5" s="3">
        <v>437.08</v>
      </c>
      <c r="H5" s="3">
        <v>439.74</v>
      </c>
      <c r="I5" s="3">
        <v>439.5</v>
      </c>
      <c r="J5" s="3">
        <v>438.68</v>
      </c>
      <c r="K5" s="3">
        <v>438.07</v>
      </c>
      <c r="L5" s="3">
        <v>433.51</v>
      </c>
      <c r="M5" s="4">
        <v>434.38</v>
      </c>
      <c r="N5" s="45">
        <f t="shared" ref="N5:N14" si="0">SUM(B5:M5)</f>
        <v>5216.47</v>
      </c>
    </row>
    <row r="6" spans="1:14" x14ac:dyDescent="0.3">
      <c r="A6" s="52" t="s">
        <v>17</v>
      </c>
      <c r="B6" s="3">
        <v>1089.5899999999999</v>
      </c>
      <c r="C6" s="3">
        <v>1105.3699999999999</v>
      </c>
      <c r="D6" s="3">
        <v>1109.01</v>
      </c>
      <c r="E6" s="3">
        <v>1108.53</v>
      </c>
      <c r="F6" s="3">
        <v>1107.78</v>
      </c>
      <c r="G6" s="3">
        <v>1107.55</v>
      </c>
      <c r="H6" s="3">
        <v>1100.54</v>
      </c>
      <c r="I6" s="3">
        <v>1117.1199999999999</v>
      </c>
      <c r="J6" s="3">
        <v>1121.1400000000001</v>
      </c>
      <c r="K6" s="3">
        <v>1124.03</v>
      </c>
      <c r="L6" s="3">
        <v>1125.1300000000001</v>
      </c>
      <c r="M6" s="4">
        <v>1126.55</v>
      </c>
      <c r="N6" s="45">
        <f t="shared" si="0"/>
        <v>13342.34</v>
      </c>
    </row>
    <row r="7" spans="1:14" x14ac:dyDescent="0.3">
      <c r="A7" s="52" t="s">
        <v>18</v>
      </c>
      <c r="B7" s="3">
        <v>124.1</v>
      </c>
      <c r="C7" s="3">
        <v>123.24</v>
      </c>
      <c r="D7" s="3">
        <v>125.22</v>
      </c>
      <c r="E7" s="3">
        <v>127.3</v>
      </c>
      <c r="F7" s="3">
        <v>128.82</v>
      </c>
      <c r="G7" s="3">
        <v>126.78</v>
      </c>
      <c r="H7" s="3">
        <v>130.44</v>
      </c>
      <c r="I7" s="3">
        <v>134.94</v>
      </c>
      <c r="J7" s="3">
        <v>129.1</v>
      </c>
      <c r="K7" s="3">
        <v>127.18</v>
      </c>
      <c r="L7" s="3">
        <v>126.98</v>
      </c>
      <c r="M7" s="4">
        <v>130.12</v>
      </c>
      <c r="N7" s="45">
        <f t="shared" si="0"/>
        <v>1534.2199999999998</v>
      </c>
    </row>
    <row r="8" spans="1:14" x14ac:dyDescent="0.3">
      <c r="A8" s="52" t="s">
        <v>19</v>
      </c>
      <c r="B8" s="3">
        <v>72.94</v>
      </c>
      <c r="C8" s="3">
        <v>73.66</v>
      </c>
      <c r="D8" s="3">
        <v>73.900000000000006</v>
      </c>
      <c r="E8" s="3">
        <v>74.239999999999995</v>
      </c>
      <c r="F8" s="3">
        <v>74.41</v>
      </c>
      <c r="G8" s="3">
        <v>74.45</v>
      </c>
      <c r="H8" s="3">
        <v>74.55</v>
      </c>
      <c r="I8" s="3">
        <v>74.790000000000006</v>
      </c>
      <c r="J8" s="3">
        <v>74.7</v>
      </c>
      <c r="K8" s="3">
        <v>74.86</v>
      </c>
      <c r="L8" s="3">
        <v>74.849999999999994</v>
      </c>
      <c r="M8" s="4">
        <v>74.819999999999993</v>
      </c>
      <c r="N8" s="45">
        <f t="shared" si="0"/>
        <v>892.17000000000007</v>
      </c>
    </row>
    <row r="9" spans="1:14" x14ac:dyDescent="0.3">
      <c r="A9" s="52" t="s">
        <v>20</v>
      </c>
      <c r="B9" s="3">
        <v>82.17</v>
      </c>
      <c r="C9" s="3">
        <v>83.3</v>
      </c>
      <c r="D9" s="3">
        <v>83.93</v>
      </c>
      <c r="E9" s="3">
        <v>83.72</v>
      </c>
      <c r="F9" s="3">
        <v>84.29</v>
      </c>
      <c r="G9" s="3">
        <v>84.34</v>
      </c>
      <c r="H9" s="3">
        <v>82.47</v>
      </c>
      <c r="I9" s="3">
        <v>83.53</v>
      </c>
      <c r="J9" s="3">
        <v>83.91</v>
      </c>
      <c r="K9" s="3">
        <v>83.82</v>
      </c>
      <c r="L9" s="3">
        <v>83.18</v>
      </c>
      <c r="M9" s="4">
        <v>83.46</v>
      </c>
      <c r="N9" s="45">
        <f t="shared" si="0"/>
        <v>1002.1200000000001</v>
      </c>
    </row>
    <row r="10" spans="1:14" x14ac:dyDescent="0.3">
      <c r="A10" s="52" t="s">
        <v>21</v>
      </c>
      <c r="B10" s="3">
        <v>197.61</v>
      </c>
      <c r="C10" s="3">
        <v>199.12</v>
      </c>
      <c r="D10" s="3">
        <v>214.06</v>
      </c>
      <c r="E10" s="3">
        <v>216.38</v>
      </c>
      <c r="F10" s="3">
        <v>216.66</v>
      </c>
      <c r="G10" s="3">
        <v>217.62</v>
      </c>
      <c r="H10" s="3">
        <v>195.21</v>
      </c>
      <c r="I10" s="3">
        <v>206.41</v>
      </c>
      <c r="J10" s="3">
        <v>216.41</v>
      </c>
      <c r="K10" s="3">
        <v>217.73</v>
      </c>
      <c r="L10" s="3">
        <v>218.46</v>
      </c>
      <c r="M10" s="4">
        <v>217.35</v>
      </c>
      <c r="N10" s="45">
        <f t="shared" si="0"/>
        <v>2533.02</v>
      </c>
    </row>
    <row r="11" spans="1:14" x14ac:dyDescent="0.3">
      <c r="A11" s="52" t="s">
        <v>22</v>
      </c>
      <c r="B11" s="3">
        <v>129.06</v>
      </c>
      <c r="C11" s="3">
        <v>129.13</v>
      </c>
      <c r="D11" s="3">
        <v>130.05000000000001</v>
      </c>
      <c r="E11" s="3">
        <v>130.16999999999999</v>
      </c>
      <c r="F11" s="3">
        <v>130.19999999999999</v>
      </c>
      <c r="G11" s="3">
        <v>126.33</v>
      </c>
      <c r="H11" s="3">
        <v>123.51</v>
      </c>
      <c r="I11" s="3">
        <v>123.64</v>
      </c>
      <c r="J11" s="3">
        <v>122.49</v>
      </c>
      <c r="K11" s="3">
        <v>122.86</v>
      </c>
      <c r="L11" s="3">
        <v>122.6</v>
      </c>
      <c r="M11" s="4">
        <v>124.51</v>
      </c>
      <c r="N11" s="45">
        <f t="shared" si="0"/>
        <v>1514.5499999999997</v>
      </c>
    </row>
    <row r="12" spans="1:14" x14ac:dyDescent="0.3">
      <c r="A12" s="52" t="s">
        <v>23</v>
      </c>
      <c r="B12" s="3">
        <v>388.27</v>
      </c>
      <c r="C12" s="3">
        <v>394.55</v>
      </c>
      <c r="D12" s="3">
        <v>393.17</v>
      </c>
      <c r="E12" s="3">
        <v>403.19</v>
      </c>
      <c r="F12" s="3">
        <v>405.55</v>
      </c>
      <c r="G12" s="3">
        <v>411.78</v>
      </c>
      <c r="H12" s="3">
        <v>487.34</v>
      </c>
      <c r="I12" s="3">
        <v>528.02</v>
      </c>
      <c r="J12" s="3">
        <v>415.23</v>
      </c>
      <c r="K12" s="3">
        <v>404.1</v>
      </c>
      <c r="L12" s="3">
        <v>405.39</v>
      </c>
      <c r="M12" s="4">
        <v>393.89</v>
      </c>
      <c r="N12" s="45">
        <f t="shared" si="0"/>
        <v>5030.4800000000014</v>
      </c>
    </row>
    <row r="13" spans="1:14" ht="15" thickBot="1" x14ac:dyDescent="0.35">
      <c r="A13" s="54" t="s">
        <v>24</v>
      </c>
      <c r="B13" s="6">
        <v>265.14999999999998</v>
      </c>
      <c r="C13" s="6">
        <v>265.48</v>
      </c>
      <c r="D13" s="6">
        <v>266.23</v>
      </c>
      <c r="E13" s="6">
        <v>262.88</v>
      </c>
      <c r="F13" s="6">
        <v>264.43</v>
      </c>
      <c r="G13" s="6">
        <v>269.45</v>
      </c>
      <c r="H13" s="6">
        <v>268.39</v>
      </c>
      <c r="I13" s="6">
        <v>268.32</v>
      </c>
      <c r="J13" s="6">
        <v>265.66000000000003</v>
      </c>
      <c r="K13" s="6">
        <v>263.79000000000002</v>
      </c>
      <c r="L13" s="6">
        <v>263.32</v>
      </c>
      <c r="M13" s="7">
        <v>266.91000000000003</v>
      </c>
      <c r="N13" s="47">
        <f t="shared" si="0"/>
        <v>3190.01</v>
      </c>
    </row>
    <row r="14" spans="1:14" ht="15.6" thickTop="1" thickBot="1" x14ac:dyDescent="0.35">
      <c r="A14" s="55" t="s">
        <v>25</v>
      </c>
      <c r="B14" s="66">
        <v>3954.78</v>
      </c>
      <c r="C14" s="66">
        <v>3903.7</v>
      </c>
      <c r="D14" s="66">
        <v>4064.01</v>
      </c>
      <c r="E14" s="66">
        <v>4037.47</v>
      </c>
      <c r="F14" s="66">
        <v>4079.28</v>
      </c>
      <c r="G14" s="66">
        <v>4050.46</v>
      </c>
      <c r="H14" s="66">
        <v>4128.93</v>
      </c>
      <c r="I14" s="66">
        <v>4208.8100000000004</v>
      </c>
      <c r="J14" s="66">
        <v>4058.72</v>
      </c>
      <c r="K14" s="66">
        <v>4087.82</v>
      </c>
      <c r="L14" s="66">
        <v>4057.7</v>
      </c>
      <c r="M14" s="67">
        <v>4097.45</v>
      </c>
      <c r="N14" s="51">
        <f t="shared" si="0"/>
        <v>48729.12999999999</v>
      </c>
    </row>
    <row r="15" spans="1:14" ht="15" thickBot="1" x14ac:dyDescent="0.35">
      <c r="A15" s="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</row>
    <row r="16" spans="1:14" x14ac:dyDescent="0.3">
      <c r="A16" s="77" t="s">
        <v>28</v>
      </c>
      <c r="B16" s="78"/>
      <c r="C16" s="78"/>
      <c r="D16" s="78"/>
      <c r="E16" s="84" t="s">
        <v>29</v>
      </c>
      <c r="F16" s="84"/>
      <c r="G16" s="27" t="s">
        <v>26</v>
      </c>
      <c r="H16" s="28" t="s">
        <v>27</v>
      </c>
      <c r="I16" s="1"/>
      <c r="J16" s="1"/>
      <c r="K16" s="1"/>
      <c r="L16" s="1"/>
      <c r="M16" s="2"/>
    </row>
    <row r="17" spans="1:13" x14ac:dyDescent="0.3">
      <c r="A17" s="73" t="s">
        <v>15</v>
      </c>
      <c r="B17" s="74"/>
      <c r="C17" s="74"/>
      <c r="D17" s="23">
        <f>N4</f>
        <v>14473.759999999998</v>
      </c>
      <c r="E17" s="83" t="s">
        <v>30</v>
      </c>
      <c r="F17" s="83"/>
      <c r="G17" s="29">
        <v>0.05</v>
      </c>
      <c r="H17" s="30">
        <f>D17*G17</f>
        <v>723.68799999999999</v>
      </c>
      <c r="I17" s="1"/>
      <c r="J17" s="1"/>
      <c r="K17" s="1"/>
      <c r="L17" s="1"/>
      <c r="M17" s="2"/>
    </row>
    <row r="18" spans="1:13" x14ac:dyDescent="0.3">
      <c r="A18" s="85" t="s">
        <v>16</v>
      </c>
      <c r="B18" s="86"/>
      <c r="C18" s="86"/>
      <c r="D18" s="24">
        <f>N5</f>
        <v>5216.47</v>
      </c>
      <c r="E18" s="90"/>
      <c r="F18" s="90"/>
      <c r="G18" s="31"/>
      <c r="H18" s="32"/>
      <c r="I18" s="1"/>
      <c r="J18" s="1"/>
      <c r="K18" s="1"/>
      <c r="L18" s="1"/>
      <c r="M18" s="2"/>
    </row>
    <row r="19" spans="1:13" x14ac:dyDescent="0.3">
      <c r="A19" s="79" t="s">
        <v>38</v>
      </c>
      <c r="B19" s="80"/>
      <c r="C19" s="80"/>
      <c r="D19" s="20">
        <v>80</v>
      </c>
      <c r="E19" s="91" t="s">
        <v>40</v>
      </c>
      <c r="F19" s="91"/>
      <c r="G19" s="33">
        <v>0.18</v>
      </c>
      <c r="H19" s="34">
        <f>(D19/2)*G19</f>
        <v>7.1999999999999993</v>
      </c>
    </row>
    <row r="20" spans="1:13" x14ac:dyDescent="0.3">
      <c r="A20" s="81" t="s">
        <v>41</v>
      </c>
      <c r="B20" s="82"/>
      <c r="C20" s="82"/>
      <c r="D20" s="25">
        <v>672</v>
      </c>
      <c r="E20" s="72" t="s">
        <v>40</v>
      </c>
      <c r="F20" s="72"/>
      <c r="G20" s="35">
        <v>0.1</v>
      </c>
      <c r="H20" s="36">
        <f t="shared" ref="H20:H25" si="1">D20*G20</f>
        <v>67.2</v>
      </c>
    </row>
    <row r="21" spans="1:13" x14ac:dyDescent="0.3">
      <c r="A21" s="85" t="s">
        <v>17</v>
      </c>
      <c r="B21" s="86"/>
      <c r="C21" s="86"/>
      <c r="D21" s="24">
        <f>N6</f>
        <v>13342.34</v>
      </c>
      <c r="E21" s="90"/>
      <c r="F21" s="90"/>
      <c r="G21" s="31"/>
      <c r="H21" s="32"/>
    </row>
    <row r="22" spans="1:13" x14ac:dyDescent="0.3">
      <c r="A22" s="81" t="s">
        <v>39</v>
      </c>
      <c r="B22" s="82"/>
      <c r="C22" s="82"/>
      <c r="D22" s="25">
        <v>202</v>
      </c>
      <c r="E22" s="72" t="s">
        <v>40</v>
      </c>
      <c r="F22" s="72"/>
      <c r="G22" s="35">
        <v>0.15</v>
      </c>
      <c r="H22" s="36">
        <f t="shared" si="1"/>
        <v>30.299999999999997</v>
      </c>
    </row>
    <row r="23" spans="1:13" x14ac:dyDescent="0.3">
      <c r="A23" s="85" t="s">
        <v>18</v>
      </c>
      <c r="B23" s="86"/>
      <c r="C23" s="86"/>
      <c r="D23" s="24">
        <f>N7</f>
        <v>1534.2199999999998</v>
      </c>
      <c r="E23" s="90"/>
      <c r="F23" s="90"/>
      <c r="G23" s="31"/>
      <c r="H23" s="32"/>
    </row>
    <row r="24" spans="1:13" x14ac:dyDescent="0.3">
      <c r="A24" s="81" t="s">
        <v>42</v>
      </c>
      <c r="B24" s="82"/>
      <c r="C24" s="82"/>
      <c r="D24" s="25">
        <v>223.46</v>
      </c>
      <c r="E24" s="72" t="s">
        <v>43</v>
      </c>
      <c r="F24" s="72"/>
      <c r="G24" s="35">
        <v>0.2</v>
      </c>
      <c r="H24" s="36">
        <f t="shared" si="1"/>
        <v>44.692000000000007</v>
      </c>
    </row>
    <row r="25" spans="1:13" x14ac:dyDescent="0.3">
      <c r="A25" s="73" t="s">
        <v>19</v>
      </c>
      <c r="B25" s="74"/>
      <c r="C25" s="74"/>
      <c r="D25" s="23">
        <f t="shared" ref="D25:D30" si="2">N8</f>
        <v>892.17000000000007</v>
      </c>
      <c r="E25" s="83" t="s">
        <v>30</v>
      </c>
      <c r="F25" s="83"/>
      <c r="G25" s="29">
        <v>0.05</v>
      </c>
      <c r="H25" s="30">
        <f t="shared" si="1"/>
        <v>44.608500000000006</v>
      </c>
    </row>
    <row r="26" spans="1:13" x14ac:dyDescent="0.3">
      <c r="A26" s="73" t="s">
        <v>20</v>
      </c>
      <c r="B26" s="74"/>
      <c r="C26" s="74"/>
      <c r="D26" s="23">
        <f t="shared" si="2"/>
        <v>1002.1200000000001</v>
      </c>
      <c r="E26" s="83" t="s">
        <v>44</v>
      </c>
      <c r="F26" s="83"/>
      <c r="G26" s="29">
        <v>7.0000000000000007E-2</v>
      </c>
      <c r="H26" s="30">
        <f>D26*G26</f>
        <v>70.148400000000009</v>
      </c>
    </row>
    <row r="27" spans="1:13" x14ac:dyDescent="0.3">
      <c r="A27" s="73" t="s">
        <v>21</v>
      </c>
      <c r="B27" s="74"/>
      <c r="C27" s="74"/>
      <c r="D27" s="23">
        <f t="shared" si="2"/>
        <v>2533.02</v>
      </c>
      <c r="E27" s="83" t="s">
        <v>45</v>
      </c>
      <c r="F27" s="83"/>
      <c r="G27" s="29">
        <v>0.1</v>
      </c>
      <c r="H27" s="30">
        <f t="shared" ref="H27:H30" si="3">(D27/2)*G27</f>
        <v>126.65100000000001</v>
      </c>
    </row>
    <row r="28" spans="1:13" x14ac:dyDescent="0.3">
      <c r="A28" s="73" t="s">
        <v>22</v>
      </c>
      <c r="B28" s="74"/>
      <c r="C28" s="74"/>
      <c r="D28" s="23">
        <f t="shared" si="2"/>
        <v>1514.5499999999997</v>
      </c>
      <c r="E28" s="83"/>
      <c r="F28" s="83"/>
      <c r="G28" s="29"/>
      <c r="H28" s="30">
        <f t="shared" si="3"/>
        <v>0</v>
      </c>
    </row>
    <row r="29" spans="1:13" x14ac:dyDescent="0.3">
      <c r="A29" s="73" t="s">
        <v>23</v>
      </c>
      <c r="B29" s="74"/>
      <c r="C29" s="74"/>
      <c r="D29" s="23">
        <f t="shared" si="2"/>
        <v>5030.4800000000014</v>
      </c>
      <c r="E29" s="83" t="s">
        <v>46</v>
      </c>
      <c r="F29" s="83"/>
      <c r="G29" s="29">
        <v>0.05</v>
      </c>
      <c r="H29" s="30">
        <f>(D29/2)*G29</f>
        <v>125.76200000000004</v>
      </c>
    </row>
    <row r="30" spans="1:13" ht="15" thickBot="1" x14ac:dyDescent="0.35">
      <c r="A30" s="75" t="s">
        <v>24</v>
      </c>
      <c r="B30" s="76"/>
      <c r="C30" s="76"/>
      <c r="D30" s="26">
        <f t="shared" si="2"/>
        <v>3190.01</v>
      </c>
      <c r="E30" s="37"/>
      <c r="F30" s="38"/>
      <c r="G30" s="39"/>
      <c r="H30" s="40">
        <f t="shared" si="3"/>
        <v>0</v>
      </c>
    </row>
    <row r="31" spans="1:13" ht="15.6" thickTop="1" thickBot="1" x14ac:dyDescent="0.35">
      <c r="A31" s="21"/>
      <c r="B31" s="22"/>
      <c r="C31" s="22"/>
      <c r="D31" s="22"/>
      <c r="E31" s="41"/>
      <c r="F31" s="41"/>
      <c r="G31" s="41"/>
      <c r="H31" s="42">
        <f>SUM(H17:H30)</f>
        <v>1240.2499</v>
      </c>
    </row>
  </sheetData>
  <mergeCells count="30">
    <mergeCell ref="E18:F18"/>
    <mergeCell ref="A27:C27"/>
    <mergeCell ref="E27:F27"/>
    <mergeCell ref="A22:C22"/>
    <mergeCell ref="E22:F22"/>
    <mergeCell ref="A23:C23"/>
    <mergeCell ref="E23:F23"/>
    <mergeCell ref="A24:C24"/>
    <mergeCell ref="E24:F24"/>
    <mergeCell ref="A2:N2"/>
    <mergeCell ref="A25:C25"/>
    <mergeCell ref="E25:F25"/>
    <mergeCell ref="A26:C26"/>
    <mergeCell ref="E26:F26"/>
    <mergeCell ref="A19:C19"/>
    <mergeCell ref="E19:F19"/>
    <mergeCell ref="A20:C20"/>
    <mergeCell ref="E20:F20"/>
    <mergeCell ref="A21:C21"/>
    <mergeCell ref="E21:F21"/>
    <mergeCell ref="A16:D16"/>
    <mergeCell ref="E16:F16"/>
    <mergeCell ref="A17:C17"/>
    <mergeCell ref="E17:F17"/>
    <mergeCell ref="A18:C18"/>
    <mergeCell ref="A28:C28"/>
    <mergeCell ref="E28:F28"/>
    <mergeCell ref="A29:C29"/>
    <mergeCell ref="E29:F29"/>
    <mergeCell ref="A30:C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AB63-D1FB-4401-89D3-37A46E77FCD9}">
  <dimension ref="A1:N31"/>
  <sheetViews>
    <sheetView workbookViewId="0">
      <selection activeCell="I26" sqref="I26"/>
    </sheetView>
  </sheetViews>
  <sheetFormatPr baseColWidth="10" defaultRowHeight="14.4" x14ac:dyDescent="0.3"/>
  <cols>
    <col min="1" max="1" width="28" customWidth="1"/>
  </cols>
  <sheetData>
    <row r="1" spans="1:14" ht="15" thickBot="1" x14ac:dyDescent="0.35"/>
    <row r="2" spans="1:14" x14ac:dyDescent="0.3">
      <c r="A2" s="87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</row>
    <row r="3" spans="1:14" x14ac:dyDescent="0.3">
      <c r="A3" s="52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9" t="s">
        <v>13</v>
      </c>
      <c r="N3" s="53" t="s">
        <v>14</v>
      </c>
    </row>
    <row r="4" spans="1:14" x14ac:dyDescent="0.3">
      <c r="A4" s="52" t="s">
        <v>15</v>
      </c>
      <c r="B4" s="15">
        <v>735.9</v>
      </c>
      <c r="C4" s="15">
        <v>682.83</v>
      </c>
      <c r="D4" s="15">
        <v>767.47</v>
      </c>
      <c r="E4" s="15">
        <v>742.02</v>
      </c>
      <c r="F4" s="15">
        <v>766.01</v>
      </c>
      <c r="G4" s="15">
        <v>744.14</v>
      </c>
      <c r="H4" s="15">
        <v>764.93</v>
      </c>
      <c r="I4" s="15">
        <v>768.53</v>
      </c>
      <c r="J4" s="15">
        <v>742.71</v>
      </c>
      <c r="K4" s="15">
        <v>767.39</v>
      </c>
      <c r="L4" s="15">
        <v>749.65</v>
      </c>
      <c r="M4" s="16">
        <v>774.71</v>
      </c>
      <c r="N4" s="45">
        <f>SUM(B4:M4)</f>
        <v>9006.2900000000009</v>
      </c>
    </row>
    <row r="5" spans="1:14" x14ac:dyDescent="0.3">
      <c r="A5" s="52" t="s">
        <v>16</v>
      </c>
      <c r="B5" s="15">
        <v>376.04</v>
      </c>
      <c r="C5" s="15">
        <v>380.29</v>
      </c>
      <c r="D5" s="15">
        <v>381.75</v>
      </c>
      <c r="E5" s="15">
        <v>386.16</v>
      </c>
      <c r="F5" s="15">
        <v>383.6</v>
      </c>
      <c r="G5" s="15">
        <v>383.47</v>
      </c>
      <c r="H5" s="15">
        <v>384.05</v>
      </c>
      <c r="I5" s="15">
        <v>387.17</v>
      </c>
      <c r="J5" s="15">
        <v>388.04</v>
      </c>
      <c r="K5" s="15">
        <v>385.14</v>
      </c>
      <c r="L5" s="15">
        <v>384.08</v>
      </c>
      <c r="M5" s="16">
        <v>383.68</v>
      </c>
      <c r="N5" s="45">
        <f t="shared" ref="N5:N14" si="0">SUM(B5:M5)</f>
        <v>4603.4700000000012</v>
      </c>
    </row>
    <row r="6" spans="1:14" x14ac:dyDescent="0.3">
      <c r="A6" s="52" t="s">
        <v>17</v>
      </c>
      <c r="B6" s="15">
        <v>868.64</v>
      </c>
      <c r="C6" s="15">
        <v>881.24</v>
      </c>
      <c r="D6" s="15">
        <v>884.09</v>
      </c>
      <c r="E6" s="15">
        <v>883.56</v>
      </c>
      <c r="F6" s="15">
        <v>882.97</v>
      </c>
      <c r="G6" s="15">
        <v>882.78</v>
      </c>
      <c r="H6" s="15">
        <v>877.06</v>
      </c>
      <c r="I6" s="15">
        <v>890.48</v>
      </c>
      <c r="J6" s="15">
        <v>893.69</v>
      </c>
      <c r="K6" s="15">
        <v>895.99</v>
      </c>
      <c r="L6" s="15">
        <v>896.91</v>
      </c>
      <c r="M6" s="16">
        <v>898.01</v>
      </c>
      <c r="N6" s="45">
        <f t="shared" si="0"/>
        <v>10635.42</v>
      </c>
    </row>
    <row r="7" spans="1:14" x14ac:dyDescent="0.3">
      <c r="A7" s="52" t="s">
        <v>18</v>
      </c>
      <c r="B7" s="15">
        <v>72.8</v>
      </c>
      <c r="C7" s="15">
        <v>71.819999999999993</v>
      </c>
      <c r="D7" s="15">
        <v>73.44</v>
      </c>
      <c r="E7" s="15">
        <v>75.400000000000006</v>
      </c>
      <c r="F7" s="15">
        <v>76.760000000000005</v>
      </c>
      <c r="G7" s="15">
        <v>74.62</v>
      </c>
      <c r="H7" s="15">
        <v>78.239999999999995</v>
      </c>
      <c r="I7" s="15">
        <v>82.66</v>
      </c>
      <c r="J7" s="15">
        <v>76.66</v>
      </c>
      <c r="K7" s="15">
        <v>74.8</v>
      </c>
      <c r="L7" s="15">
        <v>74.739999999999995</v>
      </c>
      <c r="M7" s="16">
        <v>77.78</v>
      </c>
      <c r="N7" s="45">
        <f t="shared" si="0"/>
        <v>909.71999999999991</v>
      </c>
    </row>
    <row r="8" spans="1:14" x14ac:dyDescent="0.3">
      <c r="A8" s="52" t="s">
        <v>19</v>
      </c>
      <c r="B8" s="15">
        <v>46.27</v>
      </c>
      <c r="C8" s="15">
        <v>46.76</v>
      </c>
      <c r="D8" s="15">
        <v>46.92</v>
      </c>
      <c r="E8" s="15">
        <v>47.15</v>
      </c>
      <c r="F8" s="15">
        <v>47.27</v>
      </c>
      <c r="G8" s="15">
        <v>47.27</v>
      </c>
      <c r="H8" s="15">
        <v>47.35</v>
      </c>
      <c r="I8" s="15">
        <v>47.5</v>
      </c>
      <c r="J8" s="15">
        <v>47.42</v>
      </c>
      <c r="K8" s="15">
        <v>47.5</v>
      </c>
      <c r="L8" s="15">
        <v>47.52</v>
      </c>
      <c r="M8" s="16">
        <v>47.48</v>
      </c>
      <c r="N8" s="45">
        <f t="shared" si="0"/>
        <v>566.41000000000008</v>
      </c>
    </row>
    <row r="9" spans="1:14" x14ac:dyDescent="0.3">
      <c r="A9" s="52" t="s">
        <v>20</v>
      </c>
      <c r="B9" s="15">
        <v>75.11</v>
      </c>
      <c r="C9" s="15">
        <v>76.14</v>
      </c>
      <c r="D9" s="15">
        <v>76.7</v>
      </c>
      <c r="E9" s="15">
        <v>76.53</v>
      </c>
      <c r="F9" s="15">
        <v>77.02</v>
      </c>
      <c r="G9" s="15">
        <v>77.069999999999993</v>
      </c>
      <c r="H9" s="15">
        <v>75.39</v>
      </c>
      <c r="I9" s="15">
        <v>76.349999999999994</v>
      </c>
      <c r="J9" s="15">
        <v>76.680000000000007</v>
      </c>
      <c r="K9" s="15">
        <v>76.58</v>
      </c>
      <c r="L9" s="15">
        <v>76.010000000000005</v>
      </c>
      <c r="M9" s="16">
        <v>76.25</v>
      </c>
      <c r="N9" s="45">
        <f t="shared" si="0"/>
        <v>915.83</v>
      </c>
    </row>
    <row r="10" spans="1:14" x14ac:dyDescent="0.3">
      <c r="A10" s="52" t="s">
        <v>21</v>
      </c>
      <c r="B10" s="15">
        <v>120.74</v>
      </c>
      <c r="C10" s="15">
        <v>122.26</v>
      </c>
      <c r="D10" s="15">
        <v>132.12</v>
      </c>
      <c r="E10" s="15">
        <v>132.62</v>
      </c>
      <c r="F10" s="15">
        <v>133.85</v>
      </c>
      <c r="G10" s="15">
        <v>134.41</v>
      </c>
      <c r="H10" s="15">
        <v>118.71</v>
      </c>
      <c r="I10" s="15">
        <v>126.09</v>
      </c>
      <c r="J10" s="15">
        <v>133.58000000000001</v>
      </c>
      <c r="K10" s="15">
        <v>134.86000000000001</v>
      </c>
      <c r="L10" s="15">
        <v>135.41999999999999</v>
      </c>
      <c r="M10" s="16">
        <v>134.68</v>
      </c>
      <c r="N10" s="45">
        <f t="shared" si="0"/>
        <v>1559.3400000000004</v>
      </c>
    </row>
    <row r="11" spans="1:14" x14ac:dyDescent="0.3">
      <c r="A11" s="52" t="s">
        <v>22</v>
      </c>
      <c r="B11" s="15">
        <v>67.02</v>
      </c>
      <c r="C11" s="15">
        <v>67.05</v>
      </c>
      <c r="D11" s="15">
        <v>67.569999999999993</v>
      </c>
      <c r="E11" s="15">
        <v>67.69</v>
      </c>
      <c r="F11" s="15">
        <v>67.569999999999993</v>
      </c>
      <c r="G11" s="15">
        <v>65.709999999999994</v>
      </c>
      <c r="H11" s="15">
        <v>64.16</v>
      </c>
      <c r="I11" s="15">
        <v>64.290000000000006</v>
      </c>
      <c r="J11" s="15">
        <v>63.59</v>
      </c>
      <c r="K11" s="15">
        <v>63.95</v>
      </c>
      <c r="L11" s="15">
        <v>63.8</v>
      </c>
      <c r="M11" s="16">
        <v>64.540000000000006</v>
      </c>
      <c r="N11" s="45">
        <f t="shared" si="0"/>
        <v>786.93999999999994</v>
      </c>
    </row>
    <row r="12" spans="1:14" x14ac:dyDescent="0.3">
      <c r="A12" s="52" t="s">
        <v>23</v>
      </c>
      <c r="B12" s="15">
        <v>345.17</v>
      </c>
      <c r="C12" s="15">
        <v>350.73</v>
      </c>
      <c r="D12" s="15">
        <v>349.49</v>
      </c>
      <c r="E12" s="15">
        <v>358.15</v>
      </c>
      <c r="F12" s="15">
        <v>360.29</v>
      </c>
      <c r="G12" s="15">
        <v>365.94</v>
      </c>
      <c r="H12" s="15">
        <v>431.6</v>
      </c>
      <c r="I12" s="15">
        <v>466.96</v>
      </c>
      <c r="J12" s="15">
        <v>368.93</v>
      </c>
      <c r="K12" s="15">
        <v>359.23</v>
      </c>
      <c r="L12" s="15">
        <v>360.18</v>
      </c>
      <c r="M12" s="16">
        <v>350.28</v>
      </c>
      <c r="N12" s="45">
        <f t="shared" si="0"/>
        <v>4466.95</v>
      </c>
    </row>
    <row r="13" spans="1:14" ht="15" thickBot="1" x14ac:dyDescent="0.35">
      <c r="A13" s="54" t="s">
        <v>24</v>
      </c>
      <c r="B13" s="17">
        <v>169.44</v>
      </c>
      <c r="C13" s="17">
        <v>169.64</v>
      </c>
      <c r="D13" s="17">
        <v>170.12</v>
      </c>
      <c r="E13" s="17">
        <v>167.98</v>
      </c>
      <c r="F13" s="17">
        <v>168.97</v>
      </c>
      <c r="G13" s="17">
        <v>172.17</v>
      </c>
      <c r="H13" s="17">
        <v>171.5</v>
      </c>
      <c r="I13" s="17">
        <v>171.46</v>
      </c>
      <c r="J13" s="17">
        <v>169.76</v>
      </c>
      <c r="K13" s="17">
        <v>168.56</v>
      </c>
      <c r="L13" s="17">
        <v>168.26</v>
      </c>
      <c r="M13" s="18">
        <v>170.56</v>
      </c>
      <c r="N13" s="47">
        <f t="shared" si="0"/>
        <v>2038.4199999999998</v>
      </c>
    </row>
    <row r="14" spans="1:14" ht="15.6" thickTop="1" thickBot="1" x14ac:dyDescent="0.35">
      <c r="A14" s="55" t="s">
        <v>25</v>
      </c>
      <c r="B14" s="66">
        <v>2877.13</v>
      </c>
      <c r="C14" s="66">
        <v>2848.76</v>
      </c>
      <c r="D14" s="66">
        <v>2949.67</v>
      </c>
      <c r="E14" s="66">
        <v>2937.26</v>
      </c>
      <c r="F14" s="66">
        <v>2964.31</v>
      </c>
      <c r="G14" s="66">
        <v>2947.58</v>
      </c>
      <c r="H14" s="66">
        <v>3012.99</v>
      </c>
      <c r="I14" s="66">
        <v>3081.49</v>
      </c>
      <c r="J14" s="66">
        <v>2961.06</v>
      </c>
      <c r="K14" s="66">
        <v>2974</v>
      </c>
      <c r="L14" s="66">
        <v>2956.57</v>
      </c>
      <c r="M14" s="67">
        <v>2977.97</v>
      </c>
      <c r="N14" s="51">
        <f t="shared" si="0"/>
        <v>35488.789999999994</v>
      </c>
    </row>
    <row r="15" spans="1:14" ht="15" thickBot="1" x14ac:dyDescent="0.35">
      <c r="A15" s="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</row>
    <row r="16" spans="1:14" x14ac:dyDescent="0.3">
      <c r="A16" s="77" t="s">
        <v>28</v>
      </c>
      <c r="B16" s="78"/>
      <c r="C16" s="78"/>
      <c r="D16" s="78"/>
      <c r="E16" s="84" t="s">
        <v>29</v>
      </c>
      <c r="F16" s="84"/>
      <c r="G16" s="27" t="s">
        <v>26</v>
      </c>
      <c r="H16" s="28" t="s">
        <v>27</v>
      </c>
      <c r="I16" s="1"/>
      <c r="J16" s="1"/>
      <c r="K16" s="1"/>
      <c r="L16" s="1"/>
      <c r="M16" s="2"/>
    </row>
    <row r="17" spans="1:13" x14ac:dyDescent="0.3">
      <c r="A17" s="73" t="s">
        <v>15</v>
      </c>
      <c r="B17" s="74"/>
      <c r="C17" s="74"/>
      <c r="D17" s="23">
        <f>N4</f>
        <v>9006.2900000000009</v>
      </c>
      <c r="E17" s="83" t="s">
        <v>30</v>
      </c>
      <c r="F17" s="83"/>
      <c r="G17" s="29">
        <v>0.05</v>
      </c>
      <c r="H17" s="30">
        <f>D17*G17</f>
        <v>450.31450000000007</v>
      </c>
      <c r="I17" s="1"/>
      <c r="J17" s="1"/>
      <c r="K17" s="1"/>
      <c r="L17" s="1"/>
      <c r="M17" s="2"/>
    </row>
    <row r="18" spans="1:13" x14ac:dyDescent="0.3">
      <c r="A18" s="85" t="s">
        <v>16</v>
      </c>
      <c r="B18" s="86"/>
      <c r="C18" s="86"/>
      <c r="D18" s="24">
        <f>N5</f>
        <v>4603.4700000000012</v>
      </c>
      <c r="E18" s="90"/>
      <c r="F18" s="90"/>
      <c r="G18" s="31"/>
      <c r="H18" s="32"/>
      <c r="I18" s="1"/>
      <c r="J18" s="1"/>
      <c r="K18" s="1"/>
      <c r="L18" s="1"/>
      <c r="M18" s="2"/>
    </row>
    <row r="19" spans="1:13" x14ac:dyDescent="0.3">
      <c r="A19" s="79" t="s">
        <v>38</v>
      </c>
      <c r="B19" s="80"/>
      <c r="C19" s="80"/>
      <c r="D19" s="20">
        <v>80</v>
      </c>
      <c r="E19" s="91" t="s">
        <v>40</v>
      </c>
      <c r="F19" s="91"/>
      <c r="G19" s="33">
        <v>0.18</v>
      </c>
      <c r="H19" s="34">
        <f>(D19/2)*G19</f>
        <v>7.1999999999999993</v>
      </c>
    </row>
    <row r="20" spans="1:13" x14ac:dyDescent="0.3">
      <c r="A20" s="81" t="s">
        <v>41</v>
      </c>
      <c r="B20" s="82"/>
      <c r="C20" s="82"/>
      <c r="D20" s="25">
        <v>672</v>
      </c>
      <c r="E20" s="72" t="s">
        <v>40</v>
      </c>
      <c r="F20" s="72"/>
      <c r="G20" s="35">
        <v>0.1</v>
      </c>
      <c r="H20" s="36">
        <f t="shared" ref="H20:H25" si="1">D20*G20</f>
        <v>67.2</v>
      </c>
    </row>
    <row r="21" spans="1:13" x14ac:dyDescent="0.3">
      <c r="A21" s="85" t="s">
        <v>17</v>
      </c>
      <c r="B21" s="86"/>
      <c r="C21" s="86"/>
      <c r="D21" s="24">
        <f>N6</f>
        <v>10635.42</v>
      </c>
      <c r="E21" s="90"/>
      <c r="F21" s="90"/>
      <c r="G21" s="31"/>
      <c r="H21" s="32"/>
    </row>
    <row r="22" spans="1:13" x14ac:dyDescent="0.3">
      <c r="A22" s="81" t="s">
        <v>39</v>
      </c>
      <c r="B22" s="82"/>
      <c r="C22" s="82"/>
      <c r="D22" s="25">
        <v>202</v>
      </c>
      <c r="E22" s="72" t="s">
        <v>40</v>
      </c>
      <c r="F22" s="72"/>
      <c r="G22" s="35">
        <v>0.15</v>
      </c>
      <c r="H22" s="36">
        <f t="shared" si="1"/>
        <v>30.299999999999997</v>
      </c>
    </row>
    <row r="23" spans="1:13" x14ac:dyDescent="0.3">
      <c r="A23" s="85" t="s">
        <v>18</v>
      </c>
      <c r="B23" s="86"/>
      <c r="C23" s="86"/>
      <c r="D23" s="24">
        <f>N7</f>
        <v>909.71999999999991</v>
      </c>
      <c r="E23" s="90"/>
      <c r="F23" s="90"/>
      <c r="G23" s="31"/>
      <c r="H23" s="32"/>
    </row>
    <row r="24" spans="1:13" x14ac:dyDescent="0.3">
      <c r="A24" s="81" t="s">
        <v>42</v>
      </c>
      <c r="B24" s="82"/>
      <c r="C24" s="82"/>
      <c r="D24" s="25">
        <v>223.46</v>
      </c>
      <c r="E24" s="72" t="s">
        <v>43</v>
      </c>
      <c r="F24" s="72"/>
      <c r="G24" s="35">
        <v>0.2</v>
      </c>
      <c r="H24" s="36">
        <f t="shared" si="1"/>
        <v>44.692000000000007</v>
      </c>
    </row>
    <row r="25" spans="1:13" x14ac:dyDescent="0.3">
      <c r="A25" s="73" t="s">
        <v>19</v>
      </c>
      <c r="B25" s="74"/>
      <c r="C25" s="74"/>
      <c r="D25" s="23">
        <f t="shared" ref="D25:D30" si="2">N8</f>
        <v>566.41000000000008</v>
      </c>
      <c r="E25" s="83" t="s">
        <v>30</v>
      </c>
      <c r="F25" s="83"/>
      <c r="G25" s="29">
        <v>0.05</v>
      </c>
      <c r="H25" s="30">
        <f t="shared" si="1"/>
        <v>28.320500000000006</v>
      </c>
    </row>
    <row r="26" spans="1:13" x14ac:dyDescent="0.3">
      <c r="A26" s="73" t="s">
        <v>20</v>
      </c>
      <c r="B26" s="74"/>
      <c r="C26" s="74"/>
      <c r="D26" s="23">
        <f t="shared" si="2"/>
        <v>915.83</v>
      </c>
      <c r="E26" s="83" t="s">
        <v>44</v>
      </c>
      <c r="F26" s="83"/>
      <c r="G26" s="29">
        <v>7.0000000000000007E-2</v>
      </c>
      <c r="H26" s="30">
        <f>D26*G26</f>
        <v>64.108100000000007</v>
      </c>
    </row>
    <row r="27" spans="1:13" x14ac:dyDescent="0.3">
      <c r="A27" s="73" t="s">
        <v>21</v>
      </c>
      <c r="B27" s="74"/>
      <c r="C27" s="74"/>
      <c r="D27" s="23">
        <f t="shared" si="2"/>
        <v>1559.3400000000004</v>
      </c>
      <c r="E27" s="83" t="s">
        <v>45</v>
      </c>
      <c r="F27" s="83"/>
      <c r="G27" s="29">
        <v>0.1</v>
      </c>
      <c r="H27" s="30">
        <f t="shared" ref="H27:H30" si="3">(D27/2)*G27</f>
        <v>77.967000000000027</v>
      </c>
    </row>
    <row r="28" spans="1:13" x14ac:dyDescent="0.3">
      <c r="A28" s="73" t="s">
        <v>22</v>
      </c>
      <c r="B28" s="74"/>
      <c r="C28" s="74"/>
      <c r="D28" s="23">
        <f t="shared" si="2"/>
        <v>786.93999999999994</v>
      </c>
      <c r="E28" s="83"/>
      <c r="F28" s="83"/>
      <c r="G28" s="29"/>
      <c r="H28" s="30">
        <f t="shared" si="3"/>
        <v>0</v>
      </c>
    </row>
    <row r="29" spans="1:13" x14ac:dyDescent="0.3">
      <c r="A29" s="73" t="s">
        <v>23</v>
      </c>
      <c r="B29" s="74"/>
      <c r="C29" s="74"/>
      <c r="D29" s="23">
        <f t="shared" si="2"/>
        <v>4466.95</v>
      </c>
      <c r="E29" s="83" t="s">
        <v>46</v>
      </c>
      <c r="F29" s="83"/>
      <c r="G29" s="29">
        <v>0.05</v>
      </c>
      <c r="H29" s="30">
        <f>(D29/2)*G29</f>
        <v>111.67375</v>
      </c>
    </row>
    <row r="30" spans="1:13" ht="15" thickBot="1" x14ac:dyDescent="0.35">
      <c r="A30" s="75" t="s">
        <v>24</v>
      </c>
      <c r="B30" s="76"/>
      <c r="C30" s="76"/>
      <c r="D30" s="26">
        <f t="shared" si="2"/>
        <v>2038.4199999999998</v>
      </c>
      <c r="E30" s="37"/>
      <c r="F30" s="38"/>
      <c r="G30" s="39"/>
      <c r="H30" s="40">
        <f t="shared" si="3"/>
        <v>0</v>
      </c>
    </row>
    <row r="31" spans="1:13" ht="15.6" thickTop="1" thickBot="1" x14ac:dyDescent="0.35">
      <c r="A31" s="21"/>
      <c r="B31" s="22"/>
      <c r="C31" s="22"/>
      <c r="D31" s="22"/>
      <c r="E31" s="41"/>
      <c r="F31" s="41"/>
      <c r="G31" s="41"/>
      <c r="H31" s="42">
        <f>SUM(H17:H30)</f>
        <v>881.7758500000001</v>
      </c>
    </row>
  </sheetData>
  <mergeCells count="30">
    <mergeCell ref="E18:F18"/>
    <mergeCell ref="A27:C27"/>
    <mergeCell ref="E27:F27"/>
    <mergeCell ref="A22:C22"/>
    <mergeCell ref="E22:F22"/>
    <mergeCell ref="A23:C23"/>
    <mergeCell ref="E23:F23"/>
    <mergeCell ref="A24:C24"/>
    <mergeCell ref="E24:F24"/>
    <mergeCell ref="A2:N2"/>
    <mergeCell ref="A25:C25"/>
    <mergeCell ref="E25:F25"/>
    <mergeCell ref="A26:C26"/>
    <mergeCell ref="E26:F26"/>
    <mergeCell ref="A19:C19"/>
    <mergeCell ref="E19:F19"/>
    <mergeCell ref="A20:C20"/>
    <mergeCell ref="E20:F20"/>
    <mergeCell ref="A21:C21"/>
    <mergeCell ref="E21:F21"/>
    <mergeCell ref="A16:D16"/>
    <mergeCell ref="E16:F16"/>
    <mergeCell ref="A17:C17"/>
    <mergeCell ref="E17:F17"/>
    <mergeCell ref="A18:C18"/>
    <mergeCell ref="A28:C28"/>
    <mergeCell ref="E28:F28"/>
    <mergeCell ref="A29:C29"/>
    <mergeCell ref="E29:F29"/>
    <mergeCell ref="A30:C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FE8B-AB75-4DA2-B5B1-0F8C5F2654EA}">
  <dimension ref="A1:N31"/>
  <sheetViews>
    <sheetView workbookViewId="0">
      <selection activeCell="J27" sqref="J27"/>
    </sheetView>
  </sheetViews>
  <sheetFormatPr baseColWidth="10" defaultRowHeight="14.4" x14ac:dyDescent="0.3"/>
  <cols>
    <col min="1" max="1" width="24.44140625" customWidth="1"/>
    <col min="2" max="13" width="11.5546875" bestFit="1" customWidth="1"/>
    <col min="14" max="14" width="11.88671875" bestFit="1" customWidth="1"/>
  </cols>
  <sheetData>
    <row r="1" spans="1:14" ht="15" thickBot="1" x14ac:dyDescent="0.35"/>
    <row r="2" spans="1:14" x14ac:dyDescent="0.3">
      <c r="A2" s="92" t="s">
        <v>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4" x14ac:dyDescent="0.3">
      <c r="A3" s="52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9" t="s">
        <v>13</v>
      </c>
      <c r="N3" s="44" t="s">
        <v>14</v>
      </c>
    </row>
    <row r="4" spans="1:14" x14ac:dyDescent="0.3">
      <c r="A4" s="43" t="s">
        <v>15</v>
      </c>
      <c r="B4" s="15">
        <v>1632.12</v>
      </c>
      <c r="C4" s="15">
        <v>1515.52</v>
      </c>
      <c r="D4" s="15">
        <v>1704.22</v>
      </c>
      <c r="E4" s="15">
        <v>1645.62</v>
      </c>
      <c r="F4" s="15">
        <v>1697.98</v>
      </c>
      <c r="G4" s="15">
        <v>1648.94</v>
      </c>
      <c r="H4" s="15">
        <v>1693.84</v>
      </c>
      <c r="I4" s="15">
        <v>1701.84</v>
      </c>
      <c r="J4" s="15">
        <v>1644.86</v>
      </c>
      <c r="K4" s="15">
        <v>1699.84</v>
      </c>
      <c r="L4" s="15">
        <v>1661.44</v>
      </c>
      <c r="M4" s="16">
        <v>1717.74</v>
      </c>
      <c r="N4" s="45">
        <f>SUM(B4:M4)</f>
        <v>19963.96</v>
      </c>
    </row>
    <row r="5" spans="1:14" x14ac:dyDescent="0.3">
      <c r="A5" s="43" t="s">
        <v>16</v>
      </c>
      <c r="B5" s="15">
        <v>502.16</v>
      </c>
      <c r="C5" s="15">
        <v>509.3</v>
      </c>
      <c r="D5" s="15">
        <v>511.1</v>
      </c>
      <c r="E5" s="15">
        <v>517.87</v>
      </c>
      <c r="F5" s="15">
        <v>515</v>
      </c>
      <c r="G5" s="15">
        <v>515.29</v>
      </c>
      <c r="H5" s="15">
        <v>517.04999999999995</v>
      </c>
      <c r="I5" s="15">
        <v>519.15</v>
      </c>
      <c r="J5" s="15">
        <v>519.21</v>
      </c>
      <c r="K5" s="15">
        <v>516.52</v>
      </c>
      <c r="L5" s="15">
        <v>513.05999999999995</v>
      </c>
      <c r="M5" s="16">
        <v>513.07000000000005</v>
      </c>
      <c r="N5" s="45">
        <f t="shared" ref="N5:N14" si="0">SUM(B5:M5)</f>
        <v>6168.7799999999988</v>
      </c>
    </row>
    <row r="6" spans="1:14" x14ac:dyDescent="0.3">
      <c r="A6" s="43" t="s">
        <v>17</v>
      </c>
      <c r="B6" s="15">
        <v>1297.3900000000001</v>
      </c>
      <c r="C6" s="15">
        <v>1316.24</v>
      </c>
      <c r="D6" s="15">
        <v>1320.67</v>
      </c>
      <c r="E6" s="15">
        <v>1319.99</v>
      </c>
      <c r="F6" s="15">
        <v>1319.13</v>
      </c>
      <c r="G6" s="15">
        <v>1318.92</v>
      </c>
      <c r="H6" s="15">
        <v>1310.55</v>
      </c>
      <c r="I6" s="15">
        <v>1330.28</v>
      </c>
      <c r="J6" s="15">
        <v>1335.13</v>
      </c>
      <c r="K6" s="15">
        <v>1338.52</v>
      </c>
      <c r="L6" s="15">
        <v>1339.81</v>
      </c>
      <c r="M6" s="16">
        <v>1341.38</v>
      </c>
      <c r="N6" s="45">
        <f t="shared" si="0"/>
        <v>15888.009999999998</v>
      </c>
    </row>
    <row r="7" spans="1:14" x14ac:dyDescent="0.3">
      <c r="A7" s="43" t="s">
        <v>18</v>
      </c>
      <c r="B7" s="15">
        <v>196.9</v>
      </c>
      <c r="C7" s="15">
        <v>195.06</v>
      </c>
      <c r="D7" s="15">
        <v>198.66</v>
      </c>
      <c r="E7" s="15">
        <v>202.7</v>
      </c>
      <c r="F7" s="15">
        <v>205.58</v>
      </c>
      <c r="G7" s="15">
        <v>201.4</v>
      </c>
      <c r="H7" s="15">
        <v>208.68</v>
      </c>
      <c r="I7" s="15">
        <v>217.6</v>
      </c>
      <c r="J7" s="15">
        <v>205.76</v>
      </c>
      <c r="K7" s="15">
        <v>201.98</v>
      </c>
      <c r="L7" s="15">
        <v>201.72</v>
      </c>
      <c r="M7" s="16">
        <v>207.9</v>
      </c>
      <c r="N7" s="45">
        <f t="shared" si="0"/>
        <v>2443.94</v>
      </c>
    </row>
    <row r="8" spans="1:14" x14ac:dyDescent="0.3">
      <c r="A8" s="43" t="s">
        <v>19</v>
      </c>
      <c r="B8" s="15">
        <v>95.88</v>
      </c>
      <c r="C8" s="15">
        <v>96.88</v>
      </c>
      <c r="D8" s="15">
        <v>97.19</v>
      </c>
      <c r="E8" s="15">
        <v>97.65</v>
      </c>
      <c r="F8" s="15">
        <v>97.88</v>
      </c>
      <c r="G8" s="15">
        <v>97.91</v>
      </c>
      <c r="H8" s="15">
        <v>98.05</v>
      </c>
      <c r="I8" s="15">
        <v>98.38</v>
      </c>
      <c r="J8" s="15">
        <v>98.23</v>
      </c>
      <c r="K8" s="15">
        <v>98.43</v>
      </c>
      <c r="L8" s="15">
        <v>98.42</v>
      </c>
      <c r="M8" s="16">
        <v>98.39</v>
      </c>
      <c r="N8" s="45">
        <f t="shared" si="0"/>
        <v>1173.2900000000002</v>
      </c>
    </row>
    <row r="9" spans="1:14" x14ac:dyDescent="0.3">
      <c r="A9" s="43" t="s">
        <v>20</v>
      </c>
      <c r="B9" s="15">
        <v>103.31</v>
      </c>
      <c r="C9" s="15">
        <v>104.81</v>
      </c>
      <c r="D9" s="15">
        <v>105.66</v>
      </c>
      <c r="E9" s="15">
        <v>105.36</v>
      </c>
      <c r="F9" s="15">
        <v>106.13</v>
      </c>
      <c r="G9" s="15">
        <v>106.18</v>
      </c>
      <c r="H9" s="15">
        <v>103.82</v>
      </c>
      <c r="I9" s="15">
        <v>105.17</v>
      </c>
      <c r="J9" s="15">
        <v>105.66</v>
      </c>
      <c r="K9" s="15">
        <v>105.57</v>
      </c>
      <c r="L9" s="15">
        <v>104.71</v>
      </c>
      <c r="M9" s="16">
        <v>105.13</v>
      </c>
      <c r="N9" s="45">
        <f t="shared" si="0"/>
        <v>1261.5099999999998</v>
      </c>
    </row>
    <row r="10" spans="1:14" x14ac:dyDescent="0.3">
      <c r="A10" s="43" t="s">
        <v>21</v>
      </c>
      <c r="B10" s="15">
        <v>257.55</v>
      </c>
      <c r="C10" s="15">
        <v>260.33999999999997</v>
      </c>
      <c r="D10" s="15">
        <v>279</v>
      </c>
      <c r="E10" s="15">
        <v>281.45999999999998</v>
      </c>
      <c r="F10" s="15">
        <v>282.8</v>
      </c>
      <c r="G10" s="15">
        <v>284.06</v>
      </c>
      <c r="H10" s="15">
        <v>253.85</v>
      </c>
      <c r="I10" s="15">
        <v>268.23</v>
      </c>
      <c r="J10" s="15">
        <v>282.20999999999998</v>
      </c>
      <c r="K10" s="15">
        <v>284.33</v>
      </c>
      <c r="L10" s="15">
        <v>285.38</v>
      </c>
      <c r="M10" s="16">
        <v>284.05</v>
      </c>
      <c r="N10" s="45">
        <f t="shared" si="0"/>
        <v>3303.26</v>
      </c>
    </row>
    <row r="11" spans="1:14" x14ac:dyDescent="0.3">
      <c r="A11" s="43" t="s">
        <v>22</v>
      </c>
      <c r="B11" s="15">
        <v>129.06</v>
      </c>
      <c r="C11" s="15">
        <v>129.13</v>
      </c>
      <c r="D11" s="15">
        <v>130.05000000000001</v>
      </c>
      <c r="E11" s="15">
        <v>130.16999999999999</v>
      </c>
      <c r="F11" s="15">
        <v>130.19999999999999</v>
      </c>
      <c r="G11" s="15">
        <v>126.33</v>
      </c>
      <c r="H11" s="15">
        <v>123.51</v>
      </c>
      <c r="I11" s="15">
        <v>123.64</v>
      </c>
      <c r="J11" s="15">
        <v>122.49</v>
      </c>
      <c r="K11" s="15">
        <v>122.86</v>
      </c>
      <c r="L11" s="15">
        <v>122.6</v>
      </c>
      <c r="M11" s="16">
        <v>124.51</v>
      </c>
      <c r="N11" s="45">
        <f t="shared" si="0"/>
        <v>1514.5499999999997</v>
      </c>
    </row>
    <row r="12" spans="1:14" x14ac:dyDescent="0.3">
      <c r="A12" s="43" t="s">
        <v>23</v>
      </c>
      <c r="B12" s="15">
        <v>509.35</v>
      </c>
      <c r="C12" s="15">
        <v>518.12</v>
      </c>
      <c r="D12" s="15">
        <v>515.85</v>
      </c>
      <c r="E12" s="15">
        <v>529.14</v>
      </c>
      <c r="F12" s="15">
        <v>532.25</v>
      </c>
      <c r="G12" s="15">
        <v>540.54999999999995</v>
      </c>
      <c r="H12" s="15">
        <v>640.26</v>
      </c>
      <c r="I12" s="15">
        <v>693.86</v>
      </c>
      <c r="J12" s="15">
        <v>545.24</v>
      </c>
      <c r="K12" s="15">
        <v>531.22</v>
      </c>
      <c r="L12" s="15">
        <v>532.76</v>
      </c>
      <c r="M12" s="16">
        <v>517.9</v>
      </c>
      <c r="N12" s="45">
        <f t="shared" si="0"/>
        <v>6606.5</v>
      </c>
    </row>
    <row r="13" spans="1:14" ht="15" thickBot="1" x14ac:dyDescent="0.35">
      <c r="A13" s="46" t="s">
        <v>24</v>
      </c>
      <c r="B13" s="17">
        <v>265.14999999999998</v>
      </c>
      <c r="C13" s="17">
        <v>265.48</v>
      </c>
      <c r="D13" s="17">
        <v>266.23</v>
      </c>
      <c r="E13" s="17">
        <v>262.88</v>
      </c>
      <c r="F13" s="17">
        <v>264.43</v>
      </c>
      <c r="G13" s="17">
        <v>269.45</v>
      </c>
      <c r="H13" s="17">
        <v>268.39</v>
      </c>
      <c r="I13" s="17">
        <v>268.32</v>
      </c>
      <c r="J13" s="17">
        <v>265.66000000000003</v>
      </c>
      <c r="K13" s="17">
        <v>263.79000000000002</v>
      </c>
      <c r="L13" s="17">
        <v>263.32</v>
      </c>
      <c r="M13" s="18">
        <v>266.91000000000003</v>
      </c>
      <c r="N13" s="47">
        <f t="shared" si="0"/>
        <v>3190.01</v>
      </c>
    </row>
    <row r="14" spans="1:14" ht="15.6" thickTop="1" thickBot="1" x14ac:dyDescent="0.35">
      <c r="A14" s="48" t="s">
        <v>25</v>
      </c>
      <c r="B14" s="49">
        <v>4988.87</v>
      </c>
      <c r="C14" s="49">
        <v>4910.88</v>
      </c>
      <c r="D14" s="49">
        <v>5128.63</v>
      </c>
      <c r="E14" s="49">
        <v>5092.8500000000004</v>
      </c>
      <c r="F14" s="49">
        <v>5151.38</v>
      </c>
      <c r="G14" s="49">
        <v>5109.03</v>
      </c>
      <c r="H14" s="49">
        <v>5218.01</v>
      </c>
      <c r="I14" s="49">
        <v>5326.47</v>
      </c>
      <c r="J14" s="49">
        <v>5124.46</v>
      </c>
      <c r="K14" s="49">
        <v>5163.0600000000004</v>
      </c>
      <c r="L14" s="49">
        <v>5123.21</v>
      </c>
      <c r="M14" s="50">
        <v>5176.9799999999996</v>
      </c>
      <c r="N14" s="68">
        <f t="shared" si="0"/>
        <v>61513.83</v>
      </c>
    </row>
    <row r="15" spans="1:14" ht="15" thickBot="1" x14ac:dyDescent="0.35">
      <c r="A15" s="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</row>
    <row r="16" spans="1:14" x14ac:dyDescent="0.3">
      <c r="A16" s="77" t="s">
        <v>28</v>
      </c>
      <c r="B16" s="78"/>
      <c r="C16" s="78"/>
      <c r="D16" s="78"/>
      <c r="E16" s="84" t="s">
        <v>29</v>
      </c>
      <c r="F16" s="84"/>
      <c r="G16" s="27" t="s">
        <v>26</v>
      </c>
      <c r="H16" s="28" t="s">
        <v>27</v>
      </c>
      <c r="I16" s="1"/>
      <c r="J16" s="1"/>
      <c r="K16" s="1"/>
      <c r="L16" s="1"/>
      <c r="M16" s="2"/>
    </row>
    <row r="17" spans="1:13" x14ac:dyDescent="0.3">
      <c r="A17" s="73" t="s">
        <v>15</v>
      </c>
      <c r="B17" s="74"/>
      <c r="C17" s="74"/>
      <c r="D17" s="23">
        <f>N4</f>
        <v>19963.96</v>
      </c>
      <c r="E17" s="83" t="s">
        <v>30</v>
      </c>
      <c r="F17" s="83"/>
      <c r="G17" s="29">
        <v>0.05</v>
      </c>
      <c r="H17" s="30">
        <f>D17*G17</f>
        <v>998.19799999999998</v>
      </c>
      <c r="I17" s="1"/>
      <c r="J17" s="1"/>
      <c r="K17" s="1"/>
      <c r="L17" s="1"/>
      <c r="M17" s="2"/>
    </row>
    <row r="18" spans="1:13" x14ac:dyDescent="0.3">
      <c r="A18" s="85" t="s">
        <v>16</v>
      </c>
      <c r="B18" s="86"/>
      <c r="C18" s="86"/>
      <c r="D18" s="24">
        <f>N5</f>
        <v>6168.7799999999988</v>
      </c>
      <c r="E18" s="90"/>
      <c r="F18" s="90"/>
      <c r="G18" s="31"/>
      <c r="H18" s="32"/>
      <c r="I18" s="1"/>
      <c r="J18" s="1"/>
      <c r="K18" s="1"/>
      <c r="L18" s="1"/>
      <c r="M18" s="2"/>
    </row>
    <row r="19" spans="1:13" x14ac:dyDescent="0.3">
      <c r="A19" s="79" t="s">
        <v>38</v>
      </c>
      <c r="B19" s="80"/>
      <c r="C19" s="80"/>
      <c r="D19" s="20">
        <v>80</v>
      </c>
      <c r="E19" s="91" t="s">
        <v>40</v>
      </c>
      <c r="F19" s="91"/>
      <c r="G19" s="33">
        <v>0.18</v>
      </c>
      <c r="H19" s="34">
        <f>(D19/2)*G19</f>
        <v>7.1999999999999993</v>
      </c>
    </row>
    <row r="20" spans="1:13" x14ac:dyDescent="0.3">
      <c r="A20" s="81" t="s">
        <v>41</v>
      </c>
      <c r="B20" s="82"/>
      <c r="C20" s="82"/>
      <c r="D20" s="25">
        <v>672</v>
      </c>
      <c r="E20" s="72" t="s">
        <v>40</v>
      </c>
      <c r="F20" s="72"/>
      <c r="G20" s="35">
        <v>0.1</v>
      </c>
      <c r="H20" s="36">
        <f t="shared" ref="H20:H25" si="1">D20*G20</f>
        <v>67.2</v>
      </c>
    </row>
    <row r="21" spans="1:13" x14ac:dyDescent="0.3">
      <c r="A21" s="85" t="s">
        <v>17</v>
      </c>
      <c r="B21" s="86"/>
      <c r="C21" s="86"/>
      <c r="D21" s="24">
        <f>N6</f>
        <v>15888.009999999998</v>
      </c>
      <c r="E21" s="90"/>
      <c r="F21" s="90"/>
      <c r="G21" s="31"/>
      <c r="H21" s="32"/>
    </row>
    <row r="22" spans="1:13" x14ac:dyDescent="0.3">
      <c r="A22" s="81" t="s">
        <v>39</v>
      </c>
      <c r="B22" s="82"/>
      <c r="C22" s="82"/>
      <c r="D22" s="25">
        <v>202</v>
      </c>
      <c r="E22" s="72" t="s">
        <v>40</v>
      </c>
      <c r="F22" s="72"/>
      <c r="G22" s="35">
        <v>0.15</v>
      </c>
      <c r="H22" s="36">
        <f t="shared" si="1"/>
        <v>30.299999999999997</v>
      </c>
    </row>
    <row r="23" spans="1:13" x14ac:dyDescent="0.3">
      <c r="A23" s="85" t="s">
        <v>18</v>
      </c>
      <c r="B23" s="86"/>
      <c r="C23" s="86"/>
      <c r="D23" s="24">
        <f>N7</f>
        <v>2443.94</v>
      </c>
      <c r="E23" s="90"/>
      <c r="F23" s="90"/>
      <c r="G23" s="31"/>
      <c r="H23" s="32"/>
    </row>
    <row r="24" spans="1:13" x14ac:dyDescent="0.3">
      <c r="A24" s="81" t="s">
        <v>42</v>
      </c>
      <c r="B24" s="82"/>
      <c r="C24" s="82"/>
      <c r="D24" s="25">
        <v>223.46</v>
      </c>
      <c r="E24" s="72" t="s">
        <v>43</v>
      </c>
      <c r="F24" s="72"/>
      <c r="G24" s="35">
        <v>0.2</v>
      </c>
      <c r="H24" s="36">
        <f t="shared" si="1"/>
        <v>44.692000000000007</v>
      </c>
    </row>
    <row r="25" spans="1:13" x14ac:dyDescent="0.3">
      <c r="A25" s="73" t="s">
        <v>19</v>
      </c>
      <c r="B25" s="74"/>
      <c r="C25" s="74"/>
      <c r="D25" s="23">
        <f t="shared" ref="D25:D30" si="2">N8</f>
        <v>1173.2900000000002</v>
      </c>
      <c r="E25" s="83" t="s">
        <v>30</v>
      </c>
      <c r="F25" s="83"/>
      <c r="G25" s="29">
        <v>0.05</v>
      </c>
      <c r="H25" s="30">
        <f t="shared" si="1"/>
        <v>58.664500000000011</v>
      </c>
    </row>
    <row r="26" spans="1:13" x14ac:dyDescent="0.3">
      <c r="A26" s="73" t="s">
        <v>20</v>
      </c>
      <c r="B26" s="74"/>
      <c r="C26" s="74"/>
      <c r="D26" s="23">
        <f t="shared" si="2"/>
        <v>1261.5099999999998</v>
      </c>
      <c r="E26" s="83" t="s">
        <v>44</v>
      </c>
      <c r="F26" s="83"/>
      <c r="G26" s="29">
        <v>7.0000000000000007E-2</v>
      </c>
      <c r="H26" s="30">
        <f>D26*G26</f>
        <v>88.305699999999987</v>
      </c>
    </row>
    <row r="27" spans="1:13" x14ac:dyDescent="0.3">
      <c r="A27" s="73" t="s">
        <v>21</v>
      </c>
      <c r="B27" s="74"/>
      <c r="C27" s="74"/>
      <c r="D27" s="23">
        <f t="shared" si="2"/>
        <v>3303.26</v>
      </c>
      <c r="E27" s="83" t="s">
        <v>45</v>
      </c>
      <c r="F27" s="83"/>
      <c r="G27" s="29">
        <v>0.1</v>
      </c>
      <c r="H27" s="30">
        <f t="shared" ref="H27:H30" si="3">(D27/2)*G27</f>
        <v>165.16300000000001</v>
      </c>
    </row>
    <row r="28" spans="1:13" x14ac:dyDescent="0.3">
      <c r="A28" s="73" t="s">
        <v>22</v>
      </c>
      <c r="B28" s="74"/>
      <c r="C28" s="74"/>
      <c r="D28" s="23">
        <f t="shared" si="2"/>
        <v>1514.5499999999997</v>
      </c>
      <c r="E28" s="83"/>
      <c r="F28" s="83"/>
      <c r="G28" s="29"/>
      <c r="H28" s="30">
        <f t="shared" si="3"/>
        <v>0</v>
      </c>
    </row>
    <row r="29" spans="1:13" x14ac:dyDescent="0.3">
      <c r="A29" s="73" t="s">
        <v>23</v>
      </c>
      <c r="B29" s="74"/>
      <c r="C29" s="74"/>
      <c r="D29" s="23">
        <f t="shared" si="2"/>
        <v>6606.5</v>
      </c>
      <c r="E29" s="83" t="s">
        <v>46</v>
      </c>
      <c r="F29" s="83"/>
      <c r="G29" s="29">
        <v>0.05</v>
      </c>
      <c r="H29" s="30">
        <f>(D29/2)*G29</f>
        <v>165.16250000000002</v>
      </c>
    </row>
    <row r="30" spans="1:13" ht="15" thickBot="1" x14ac:dyDescent="0.35">
      <c r="A30" s="75" t="s">
        <v>24</v>
      </c>
      <c r="B30" s="76"/>
      <c r="C30" s="76"/>
      <c r="D30" s="26">
        <f t="shared" si="2"/>
        <v>3190.01</v>
      </c>
      <c r="E30" s="37"/>
      <c r="F30" s="38"/>
      <c r="G30" s="39"/>
      <c r="H30" s="40">
        <f t="shared" si="3"/>
        <v>0</v>
      </c>
    </row>
    <row r="31" spans="1:13" ht="15.6" thickTop="1" thickBot="1" x14ac:dyDescent="0.35">
      <c r="A31" s="21"/>
      <c r="B31" s="22"/>
      <c r="C31" s="22"/>
      <c r="D31" s="22"/>
      <c r="E31" s="41"/>
      <c r="F31" s="41"/>
      <c r="G31" s="41"/>
      <c r="H31" s="42">
        <f>SUM(H17:H30)</f>
        <v>1624.8856999999998</v>
      </c>
    </row>
  </sheetData>
  <mergeCells count="30">
    <mergeCell ref="E18:F18"/>
    <mergeCell ref="A27:C27"/>
    <mergeCell ref="E27:F27"/>
    <mergeCell ref="A22:C22"/>
    <mergeCell ref="E22:F22"/>
    <mergeCell ref="A23:C23"/>
    <mergeCell ref="E23:F23"/>
    <mergeCell ref="A24:C24"/>
    <mergeCell ref="E24:F24"/>
    <mergeCell ref="A2:N2"/>
    <mergeCell ref="A25:C25"/>
    <mergeCell ref="E25:F25"/>
    <mergeCell ref="A26:C26"/>
    <mergeCell ref="E26:F26"/>
    <mergeCell ref="A19:C19"/>
    <mergeCell ref="E19:F19"/>
    <mergeCell ref="A20:C20"/>
    <mergeCell ref="E20:F20"/>
    <mergeCell ref="A21:C21"/>
    <mergeCell ref="E21:F21"/>
    <mergeCell ref="A16:D16"/>
    <mergeCell ref="E16:F16"/>
    <mergeCell ref="A17:C17"/>
    <mergeCell ref="E17:F17"/>
    <mergeCell ref="A18:C18"/>
    <mergeCell ref="A28:C28"/>
    <mergeCell ref="E28:F28"/>
    <mergeCell ref="A29:C29"/>
    <mergeCell ref="E29:F29"/>
    <mergeCell ref="A30:C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18077-2373-4EC3-A71D-D84C4F7C8A34}">
  <dimension ref="A1:N31"/>
  <sheetViews>
    <sheetView workbookViewId="0">
      <selection activeCell="J24" sqref="J24"/>
    </sheetView>
  </sheetViews>
  <sheetFormatPr baseColWidth="10" defaultRowHeight="14.4" x14ac:dyDescent="0.3"/>
  <cols>
    <col min="1" max="1" width="28.33203125" customWidth="1"/>
    <col min="14" max="14" width="13.33203125" customWidth="1"/>
  </cols>
  <sheetData>
    <row r="1" spans="1:14" ht="15" thickBot="1" x14ac:dyDescent="0.35"/>
    <row r="2" spans="1:14" x14ac:dyDescent="0.3">
      <c r="A2" s="87" t="s">
        <v>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</row>
    <row r="3" spans="1:14" x14ac:dyDescent="0.3">
      <c r="A3" s="52" t="s">
        <v>1</v>
      </c>
      <c r="B3" s="70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0" t="s">
        <v>12</v>
      </c>
      <c r="M3" s="71" t="s">
        <v>13</v>
      </c>
      <c r="N3" s="69" t="s">
        <v>14</v>
      </c>
    </row>
    <row r="4" spans="1:14" x14ac:dyDescent="0.3">
      <c r="A4" s="43" t="s">
        <v>15</v>
      </c>
      <c r="B4" s="15">
        <v>880.26</v>
      </c>
      <c r="C4" s="15">
        <v>817.97</v>
      </c>
      <c r="D4" s="15">
        <v>919.74</v>
      </c>
      <c r="E4" s="15">
        <v>886.74</v>
      </c>
      <c r="F4" s="15">
        <v>914.38</v>
      </c>
      <c r="G4" s="15">
        <v>887.82</v>
      </c>
      <c r="H4" s="15">
        <v>911.2</v>
      </c>
      <c r="I4" s="15">
        <v>915.5</v>
      </c>
      <c r="J4" s="15">
        <v>884.95</v>
      </c>
      <c r="K4" s="15">
        <v>914.62</v>
      </c>
      <c r="L4" s="15">
        <v>894.63</v>
      </c>
      <c r="M4" s="16">
        <v>925.16</v>
      </c>
      <c r="N4" s="45">
        <f>SUM(B4:M4)</f>
        <v>10752.97</v>
      </c>
    </row>
    <row r="5" spans="1:14" x14ac:dyDescent="0.3">
      <c r="A5" s="43" t="s">
        <v>16</v>
      </c>
      <c r="B5" s="15">
        <v>408.75</v>
      </c>
      <c r="C5" s="15">
        <v>415.6</v>
      </c>
      <c r="D5" s="15">
        <v>417</v>
      </c>
      <c r="E5" s="15">
        <v>423.07</v>
      </c>
      <c r="F5" s="15">
        <v>421.45</v>
      </c>
      <c r="G5" s="15">
        <v>422.02</v>
      </c>
      <c r="H5" s="15">
        <v>424.11</v>
      </c>
      <c r="I5" s="15">
        <v>424.79</v>
      </c>
      <c r="J5" s="15">
        <v>424.44</v>
      </c>
      <c r="K5" s="15">
        <v>423.2</v>
      </c>
      <c r="L5" s="15">
        <v>419.6</v>
      </c>
      <c r="M5" s="16">
        <v>420.12</v>
      </c>
      <c r="N5" s="45">
        <f t="shared" ref="N5:N14" si="0">SUM(B5:M5)</f>
        <v>5044.1500000000005</v>
      </c>
    </row>
    <row r="6" spans="1:14" x14ac:dyDescent="0.3">
      <c r="A6" s="43" t="s">
        <v>17</v>
      </c>
      <c r="B6" s="15">
        <v>878.51</v>
      </c>
      <c r="C6" s="15">
        <v>891.24</v>
      </c>
      <c r="D6" s="15">
        <v>894.17</v>
      </c>
      <c r="E6" s="15">
        <v>893.72</v>
      </c>
      <c r="F6" s="15">
        <v>893.13</v>
      </c>
      <c r="G6" s="15">
        <v>892.96</v>
      </c>
      <c r="H6" s="15">
        <v>887.25</v>
      </c>
      <c r="I6" s="15">
        <v>900.69</v>
      </c>
      <c r="J6" s="15">
        <v>903.93</v>
      </c>
      <c r="K6" s="15">
        <v>906.25</v>
      </c>
      <c r="L6" s="15">
        <v>907.16</v>
      </c>
      <c r="M6" s="16">
        <v>908.27</v>
      </c>
      <c r="N6" s="45">
        <f t="shared" si="0"/>
        <v>10757.28</v>
      </c>
    </row>
    <row r="7" spans="1:14" x14ac:dyDescent="0.3">
      <c r="A7" s="43" t="s">
        <v>18</v>
      </c>
      <c r="B7" s="15">
        <v>62.05</v>
      </c>
      <c r="C7" s="15">
        <v>61.62</v>
      </c>
      <c r="D7" s="15">
        <v>62.61</v>
      </c>
      <c r="E7" s="15">
        <v>63.65</v>
      </c>
      <c r="F7" s="15">
        <v>64.41</v>
      </c>
      <c r="G7" s="15">
        <v>63.39</v>
      </c>
      <c r="H7" s="15">
        <v>65.22</v>
      </c>
      <c r="I7" s="15">
        <v>67.47</v>
      </c>
      <c r="J7" s="15">
        <v>64.55</v>
      </c>
      <c r="K7" s="15">
        <v>63.59</v>
      </c>
      <c r="L7" s="15">
        <v>63.49</v>
      </c>
      <c r="M7" s="16">
        <v>65.06</v>
      </c>
      <c r="N7" s="45">
        <f t="shared" si="0"/>
        <v>767.1099999999999</v>
      </c>
    </row>
    <row r="8" spans="1:14" x14ac:dyDescent="0.3">
      <c r="A8" s="43" t="s">
        <v>19</v>
      </c>
      <c r="B8" s="15">
        <v>55.15</v>
      </c>
      <c r="C8" s="15">
        <v>55.69</v>
      </c>
      <c r="D8" s="15">
        <v>55.89</v>
      </c>
      <c r="E8" s="15">
        <v>56.15</v>
      </c>
      <c r="F8" s="15">
        <v>56.28</v>
      </c>
      <c r="G8" s="15">
        <v>56.31</v>
      </c>
      <c r="H8" s="15">
        <v>56.4</v>
      </c>
      <c r="I8" s="15">
        <v>56.57</v>
      </c>
      <c r="J8" s="15">
        <v>56.5</v>
      </c>
      <c r="K8" s="15">
        <v>56.61</v>
      </c>
      <c r="L8" s="15">
        <v>56.62</v>
      </c>
      <c r="M8" s="16">
        <v>56.59</v>
      </c>
      <c r="N8" s="45">
        <f t="shared" si="0"/>
        <v>674.76</v>
      </c>
    </row>
    <row r="9" spans="1:14" x14ac:dyDescent="0.3">
      <c r="A9" s="43" t="s">
        <v>20</v>
      </c>
      <c r="B9" s="15">
        <v>70.5</v>
      </c>
      <c r="C9" s="15">
        <v>71.430000000000007</v>
      </c>
      <c r="D9" s="15">
        <v>71.94</v>
      </c>
      <c r="E9" s="15">
        <v>71.8</v>
      </c>
      <c r="F9" s="15">
        <v>72.239999999999995</v>
      </c>
      <c r="G9" s="15">
        <v>72.290000000000006</v>
      </c>
      <c r="H9" s="15">
        <v>70.72</v>
      </c>
      <c r="I9" s="15">
        <v>71.599999999999994</v>
      </c>
      <c r="J9" s="15">
        <v>71.92</v>
      </c>
      <c r="K9" s="15">
        <v>71.84</v>
      </c>
      <c r="L9" s="15">
        <v>71.3</v>
      </c>
      <c r="M9" s="16">
        <v>71.510000000000005</v>
      </c>
      <c r="N9" s="45">
        <f t="shared" si="0"/>
        <v>859.09</v>
      </c>
    </row>
    <row r="10" spans="1:14" x14ac:dyDescent="0.3">
      <c r="A10" s="43" t="s">
        <v>21</v>
      </c>
      <c r="B10" s="15">
        <v>151.46</v>
      </c>
      <c r="C10" s="15">
        <v>152.71</v>
      </c>
      <c r="D10" s="15">
        <v>163.30000000000001</v>
      </c>
      <c r="E10" s="15">
        <v>165.28</v>
      </c>
      <c r="F10" s="15">
        <v>165.46</v>
      </c>
      <c r="G10" s="15">
        <v>166.14</v>
      </c>
      <c r="H10" s="15">
        <v>149.53</v>
      </c>
      <c r="I10" s="15">
        <v>157.77000000000001</v>
      </c>
      <c r="J10" s="15">
        <v>165.15</v>
      </c>
      <c r="K10" s="15">
        <v>166.08</v>
      </c>
      <c r="L10" s="15">
        <v>166.64</v>
      </c>
      <c r="M10" s="16">
        <v>165.93</v>
      </c>
      <c r="N10" s="45">
        <f t="shared" si="0"/>
        <v>1935.45</v>
      </c>
    </row>
    <row r="11" spans="1:14" x14ac:dyDescent="0.3">
      <c r="A11" s="43" t="s">
        <v>22</v>
      </c>
      <c r="B11" s="15">
        <v>113.39</v>
      </c>
      <c r="C11" s="15">
        <v>113.45</v>
      </c>
      <c r="D11" s="15">
        <v>114.27</v>
      </c>
      <c r="E11" s="15">
        <v>114.39</v>
      </c>
      <c r="F11" s="15">
        <v>114.38</v>
      </c>
      <c r="G11" s="15">
        <v>111.02</v>
      </c>
      <c r="H11" s="15">
        <v>108.52</v>
      </c>
      <c r="I11" s="15">
        <v>108.65</v>
      </c>
      <c r="J11" s="15">
        <v>107.61</v>
      </c>
      <c r="K11" s="15">
        <v>107.98</v>
      </c>
      <c r="L11" s="15">
        <v>107.75</v>
      </c>
      <c r="M11" s="16">
        <v>109.36</v>
      </c>
      <c r="N11" s="45">
        <f t="shared" si="0"/>
        <v>1330.7699999999998</v>
      </c>
    </row>
    <row r="12" spans="1:14" x14ac:dyDescent="0.3">
      <c r="A12" s="43" t="s">
        <v>23</v>
      </c>
      <c r="B12" s="15">
        <v>332.75</v>
      </c>
      <c r="C12" s="15">
        <v>337.91</v>
      </c>
      <c r="D12" s="15">
        <v>336.95</v>
      </c>
      <c r="E12" s="15">
        <v>345.54</v>
      </c>
      <c r="F12" s="15">
        <v>347.58</v>
      </c>
      <c r="G12" s="15">
        <v>352.94</v>
      </c>
      <c r="H12" s="15">
        <v>418.19</v>
      </c>
      <c r="I12" s="15">
        <v>453.34</v>
      </c>
      <c r="J12" s="15">
        <v>355.83</v>
      </c>
      <c r="K12" s="15">
        <v>345.83</v>
      </c>
      <c r="L12" s="15">
        <v>347.03</v>
      </c>
      <c r="M12" s="16">
        <v>336.91</v>
      </c>
      <c r="N12" s="45">
        <f t="shared" si="0"/>
        <v>4310.8</v>
      </c>
    </row>
    <row r="13" spans="1:14" ht="15" thickBot="1" x14ac:dyDescent="0.35">
      <c r="A13" s="46" t="s">
        <v>24</v>
      </c>
      <c r="B13" s="17">
        <v>228.43</v>
      </c>
      <c r="C13" s="17">
        <v>228.72</v>
      </c>
      <c r="D13" s="17">
        <v>229.36</v>
      </c>
      <c r="E13" s="17">
        <v>226.48</v>
      </c>
      <c r="F13" s="17">
        <v>227.82</v>
      </c>
      <c r="G13" s="17">
        <v>232.14</v>
      </c>
      <c r="H13" s="17">
        <v>231.23</v>
      </c>
      <c r="I13" s="17">
        <v>231.17</v>
      </c>
      <c r="J13" s="17">
        <v>228.88</v>
      </c>
      <c r="K13" s="17">
        <v>227.27</v>
      </c>
      <c r="L13" s="17">
        <v>226.86</v>
      </c>
      <c r="M13" s="18">
        <v>229.95</v>
      </c>
      <c r="N13" s="47">
        <f t="shared" si="0"/>
        <v>2748.31</v>
      </c>
    </row>
    <row r="14" spans="1:14" ht="15.6" thickTop="1" thickBot="1" x14ac:dyDescent="0.35">
      <c r="A14" s="48" t="s">
        <v>25</v>
      </c>
      <c r="B14" s="49">
        <v>3181.25</v>
      </c>
      <c r="C14" s="49">
        <v>3146.34</v>
      </c>
      <c r="D14" s="49">
        <v>3265.23</v>
      </c>
      <c r="E14" s="49">
        <v>3246.82</v>
      </c>
      <c r="F14" s="49">
        <v>3277.13</v>
      </c>
      <c r="G14" s="49">
        <v>3257.03</v>
      </c>
      <c r="H14" s="49">
        <v>3322.37</v>
      </c>
      <c r="I14" s="49">
        <v>3387.55</v>
      </c>
      <c r="J14" s="49">
        <v>3263.76</v>
      </c>
      <c r="K14" s="49">
        <v>3283.27</v>
      </c>
      <c r="L14" s="49">
        <v>3261.07</v>
      </c>
      <c r="M14" s="50">
        <v>3288.86</v>
      </c>
      <c r="N14" s="68">
        <f t="shared" si="0"/>
        <v>39180.68</v>
      </c>
    </row>
    <row r="15" spans="1:14" ht="15" thickBot="1" x14ac:dyDescent="0.35"/>
    <row r="16" spans="1:14" x14ac:dyDescent="0.3">
      <c r="A16" s="77" t="s">
        <v>28</v>
      </c>
      <c r="B16" s="78"/>
      <c r="C16" s="78"/>
      <c r="D16" s="78"/>
      <c r="E16" s="84" t="s">
        <v>29</v>
      </c>
      <c r="F16" s="84"/>
      <c r="G16" s="27" t="s">
        <v>26</v>
      </c>
      <c r="H16" s="28" t="s">
        <v>27</v>
      </c>
    </row>
    <row r="17" spans="1:8" x14ac:dyDescent="0.3">
      <c r="A17" s="73" t="s">
        <v>15</v>
      </c>
      <c r="B17" s="74"/>
      <c r="C17" s="74"/>
      <c r="D17" s="23">
        <f>N4</f>
        <v>10752.97</v>
      </c>
      <c r="E17" s="83" t="s">
        <v>30</v>
      </c>
      <c r="F17" s="83"/>
      <c r="G17" s="29">
        <v>0.05</v>
      </c>
      <c r="H17" s="30">
        <f>D17*G17</f>
        <v>537.64850000000001</v>
      </c>
    </row>
    <row r="18" spans="1:8" x14ac:dyDescent="0.3">
      <c r="A18" s="85" t="s">
        <v>16</v>
      </c>
      <c r="B18" s="86"/>
      <c r="C18" s="86"/>
      <c r="D18" s="24">
        <f>N5</f>
        <v>5044.1500000000005</v>
      </c>
      <c r="E18" s="90"/>
      <c r="F18" s="90"/>
      <c r="G18" s="31"/>
      <c r="H18" s="32"/>
    </row>
    <row r="19" spans="1:8" x14ac:dyDescent="0.3">
      <c r="A19" s="79" t="s">
        <v>38</v>
      </c>
      <c r="B19" s="80"/>
      <c r="C19" s="80"/>
      <c r="D19" s="20">
        <v>80</v>
      </c>
      <c r="E19" s="91" t="s">
        <v>40</v>
      </c>
      <c r="F19" s="91"/>
      <c r="G19" s="33">
        <v>0.18</v>
      </c>
      <c r="H19" s="34">
        <f>(D19/2)*G19</f>
        <v>7.1999999999999993</v>
      </c>
    </row>
    <row r="20" spans="1:8" x14ac:dyDescent="0.3">
      <c r="A20" s="81" t="s">
        <v>41</v>
      </c>
      <c r="B20" s="82"/>
      <c r="C20" s="82"/>
      <c r="D20" s="25">
        <v>672</v>
      </c>
      <c r="E20" s="72" t="s">
        <v>40</v>
      </c>
      <c r="F20" s="72"/>
      <c r="G20" s="35">
        <v>0.1</v>
      </c>
      <c r="H20" s="36">
        <f t="shared" ref="H20:H25" si="1">D20*G20</f>
        <v>67.2</v>
      </c>
    </row>
    <row r="21" spans="1:8" x14ac:dyDescent="0.3">
      <c r="A21" s="85" t="s">
        <v>17</v>
      </c>
      <c r="B21" s="86"/>
      <c r="C21" s="86"/>
      <c r="D21" s="24">
        <f>N6</f>
        <v>10757.28</v>
      </c>
      <c r="E21" s="90"/>
      <c r="F21" s="90"/>
      <c r="G21" s="31"/>
      <c r="H21" s="32"/>
    </row>
    <row r="22" spans="1:8" x14ac:dyDescent="0.3">
      <c r="A22" s="81" t="s">
        <v>39</v>
      </c>
      <c r="B22" s="82"/>
      <c r="C22" s="82"/>
      <c r="D22" s="25">
        <v>202</v>
      </c>
      <c r="E22" s="72" t="s">
        <v>40</v>
      </c>
      <c r="F22" s="72"/>
      <c r="G22" s="35">
        <v>0.15</v>
      </c>
      <c r="H22" s="36">
        <f t="shared" si="1"/>
        <v>30.299999999999997</v>
      </c>
    </row>
    <row r="23" spans="1:8" x14ac:dyDescent="0.3">
      <c r="A23" s="85" t="s">
        <v>18</v>
      </c>
      <c r="B23" s="86"/>
      <c r="C23" s="86"/>
      <c r="D23" s="24">
        <f>N7</f>
        <v>767.1099999999999</v>
      </c>
      <c r="E23" s="90"/>
      <c r="F23" s="90"/>
      <c r="G23" s="31"/>
      <c r="H23" s="32"/>
    </row>
    <row r="24" spans="1:8" x14ac:dyDescent="0.3">
      <c r="A24" s="81" t="s">
        <v>42</v>
      </c>
      <c r="B24" s="82"/>
      <c r="C24" s="82"/>
      <c r="D24" s="25">
        <v>223.46</v>
      </c>
      <c r="E24" s="72" t="s">
        <v>43</v>
      </c>
      <c r="F24" s="72"/>
      <c r="G24" s="35">
        <v>0.2</v>
      </c>
      <c r="H24" s="36">
        <f t="shared" si="1"/>
        <v>44.692000000000007</v>
      </c>
    </row>
    <row r="25" spans="1:8" x14ac:dyDescent="0.3">
      <c r="A25" s="73" t="s">
        <v>19</v>
      </c>
      <c r="B25" s="74"/>
      <c r="C25" s="74"/>
      <c r="D25" s="23">
        <f t="shared" ref="D25:D30" si="2">N8</f>
        <v>674.76</v>
      </c>
      <c r="E25" s="83" t="s">
        <v>30</v>
      </c>
      <c r="F25" s="83"/>
      <c r="G25" s="29">
        <v>0.05</v>
      </c>
      <c r="H25" s="30">
        <f t="shared" si="1"/>
        <v>33.738</v>
      </c>
    </row>
    <row r="26" spans="1:8" x14ac:dyDescent="0.3">
      <c r="A26" s="73" t="s">
        <v>20</v>
      </c>
      <c r="B26" s="74"/>
      <c r="C26" s="74"/>
      <c r="D26" s="23">
        <f t="shared" si="2"/>
        <v>859.09</v>
      </c>
      <c r="E26" s="83" t="s">
        <v>44</v>
      </c>
      <c r="F26" s="83"/>
      <c r="G26" s="29">
        <v>7.0000000000000007E-2</v>
      </c>
      <c r="H26" s="30">
        <f>D26*G26</f>
        <v>60.136300000000006</v>
      </c>
    </row>
    <row r="27" spans="1:8" x14ac:dyDescent="0.3">
      <c r="A27" s="73" t="s">
        <v>21</v>
      </c>
      <c r="B27" s="74"/>
      <c r="C27" s="74"/>
      <c r="D27" s="23">
        <f t="shared" si="2"/>
        <v>1935.45</v>
      </c>
      <c r="E27" s="83" t="s">
        <v>45</v>
      </c>
      <c r="F27" s="83"/>
      <c r="G27" s="29">
        <v>0.1</v>
      </c>
      <c r="H27" s="30">
        <f t="shared" ref="H27:H30" si="3">(D27/2)*G27</f>
        <v>96.772500000000008</v>
      </c>
    </row>
    <row r="28" spans="1:8" x14ac:dyDescent="0.3">
      <c r="A28" s="73" t="s">
        <v>22</v>
      </c>
      <c r="B28" s="74"/>
      <c r="C28" s="74"/>
      <c r="D28" s="23">
        <f t="shared" si="2"/>
        <v>1330.7699999999998</v>
      </c>
      <c r="E28" s="83"/>
      <c r="F28" s="83"/>
      <c r="G28" s="29"/>
      <c r="H28" s="30">
        <f t="shared" si="3"/>
        <v>0</v>
      </c>
    </row>
    <row r="29" spans="1:8" x14ac:dyDescent="0.3">
      <c r="A29" s="73" t="s">
        <v>23</v>
      </c>
      <c r="B29" s="74"/>
      <c r="C29" s="74"/>
      <c r="D29" s="23">
        <f t="shared" si="2"/>
        <v>4310.8</v>
      </c>
      <c r="E29" s="83" t="s">
        <v>46</v>
      </c>
      <c r="F29" s="83"/>
      <c r="G29" s="29">
        <v>0.05</v>
      </c>
      <c r="H29" s="30">
        <f>(D29/2)*G29</f>
        <v>107.77000000000001</v>
      </c>
    </row>
    <row r="30" spans="1:8" ht="15" thickBot="1" x14ac:dyDescent="0.35">
      <c r="A30" s="75" t="s">
        <v>24</v>
      </c>
      <c r="B30" s="76"/>
      <c r="C30" s="76"/>
      <c r="D30" s="26">
        <f t="shared" si="2"/>
        <v>2748.31</v>
      </c>
      <c r="E30" s="37"/>
      <c r="F30" s="38"/>
      <c r="G30" s="39"/>
      <c r="H30" s="40">
        <f t="shared" si="3"/>
        <v>0</v>
      </c>
    </row>
    <row r="31" spans="1:8" ht="15.6" thickTop="1" thickBot="1" x14ac:dyDescent="0.35">
      <c r="A31" s="21"/>
      <c r="B31" s="22"/>
      <c r="C31" s="22"/>
      <c r="D31" s="22"/>
      <c r="E31" s="41"/>
      <c r="F31" s="41"/>
      <c r="G31" s="41"/>
      <c r="H31" s="42">
        <f>SUM(H17:H30)</f>
        <v>985.45730000000015</v>
      </c>
    </row>
  </sheetData>
  <mergeCells count="30">
    <mergeCell ref="E18:F18"/>
    <mergeCell ref="A27:C27"/>
    <mergeCell ref="E27:F27"/>
    <mergeCell ref="A22:C22"/>
    <mergeCell ref="E22:F22"/>
    <mergeCell ref="A23:C23"/>
    <mergeCell ref="E23:F23"/>
    <mergeCell ref="A24:C24"/>
    <mergeCell ref="E24:F24"/>
    <mergeCell ref="A2:N2"/>
    <mergeCell ref="A25:C25"/>
    <mergeCell ref="E25:F25"/>
    <mergeCell ref="A26:C26"/>
    <mergeCell ref="E26:F26"/>
    <mergeCell ref="A19:C19"/>
    <mergeCell ref="E19:F19"/>
    <mergeCell ref="A20:C20"/>
    <mergeCell ref="E20:F20"/>
    <mergeCell ref="A21:C21"/>
    <mergeCell ref="E21:F21"/>
    <mergeCell ref="A16:D16"/>
    <mergeCell ref="E16:F16"/>
    <mergeCell ref="A17:C17"/>
    <mergeCell ref="E17:F17"/>
    <mergeCell ref="A18:C18"/>
    <mergeCell ref="A28:C28"/>
    <mergeCell ref="E28:F28"/>
    <mergeCell ref="A29:C29"/>
    <mergeCell ref="E29:F29"/>
    <mergeCell ref="A30:C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92A1-B339-4C5C-8791-9522E367C5E2}">
  <dimension ref="A1:N31"/>
  <sheetViews>
    <sheetView workbookViewId="0">
      <selection activeCell="L27" sqref="L27"/>
    </sheetView>
  </sheetViews>
  <sheetFormatPr baseColWidth="10" defaultRowHeight="14.4" x14ac:dyDescent="0.3"/>
  <cols>
    <col min="1" max="1" width="22" customWidth="1"/>
  </cols>
  <sheetData>
    <row r="1" spans="1:14" ht="15" thickBot="1" x14ac:dyDescent="0.35"/>
    <row r="2" spans="1:14" x14ac:dyDescent="0.3">
      <c r="A2" s="87" t="s">
        <v>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</row>
    <row r="3" spans="1:14" x14ac:dyDescent="0.3">
      <c r="A3" s="52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9" t="s">
        <v>13</v>
      </c>
      <c r="N3" s="53" t="s">
        <v>14</v>
      </c>
    </row>
    <row r="4" spans="1:14" x14ac:dyDescent="0.3">
      <c r="A4" s="43" t="s">
        <v>15</v>
      </c>
      <c r="B4" s="3">
        <v>1408.22</v>
      </c>
      <c r="C4" s="3">
        <v>1307.98</v>
      </c>
      <c r="D4" s="3">
        <v>1470.94</v>
      </c>
      <c r="E4" s="3">
        <v>1419.59</v>
      </c>
      <c r="F4" s="3">
        <v>1464.44</v>
      </c>
      <c r="G4" s="3">
        <v>1422.01</v>
      </c>
      <c r="H4" s="3">
        <v>1460.29</v>
      </c>
      <c r="I4" s="3">
        <v>1467.19</v>
      </c>
      <c r="J4" s="3">
        <v>1418.13</v>
      </c>
      <c r="K4" s="3">
        <v>1465.61</v>
      </c>
      <c r="L4" s="3">
        <v>1432.86</v>
      </c>
      <c r="M4" s="4">
        <v>1481.6</v>
      </c>
      <c r="N4" s="45">
        <f>SUM(B4:M4)</f>
        <v>17218.86</v>
      </c>
    </row>
    <row r="5" spans="1:14" x14ac:dyDescent="0.3">
      <c r="A5" s="43" t="s">
        <v>16</v>
      </c>
      <c r="B5" s="3">
        <v>504.14</v>
      </c>
      <c r="C5" s="3">
        <v>511.44</v>
      </c>
      <c r="D5" s="3">
        <v>513.23</v>
      </c>
      <c r="E5" s="3">
        <v>520.12</v>
      </c>
      <c r="F5" s="3">
        <v>517.29</v>
      </c>
      <c r="G5" s="3">
        <v>517.64</v>
      </c>
      <c r="H5" s="3">
        <v>519.48</v>
      </c>
      <c r="I5" s="3">
        <v>521.41999999999996</v>
      </c>
      <c r="J5" s="3">
        <v>521.41999999999996</v>
      </c>
      <c r="K5" s="3">
        <v>518.80999999999995</v>
      </c>
      <c r="L5" s="3">
        <v>515.19000000000005</v>
      </c>
      <c r="M5" s="4">
        <v>515.28</v>
      </c>
      <c r="N5" s="45">
        <f t="shared" ref="N5:N13" si="0">SUM(B5:M5)</f>
        <v>6195.46</v>
      </c>
    </row>
    <row r="6" spans="1:14" x14ac:dyDescent="0.3">
      <c r="A6" s="43" t="s">
        <v>17</v>
      </c>
      <c r="B6" s="3">
        <v>1098.23</v>
      </c>
      <c r="C6" s="3">
        <v>1114.1300000000001</v>
      </c>
      <c r="D6" s="3">
        <v>1117.83</v>
      </c>
      <c r="E6" s="3">
        <v>1117.4100000000001</v>
      </c>
      <c r="F6" s="3">
        <v>1116.67</v>
      </c>
      <c r="G6" s="3">
        <v>1116.45</v>
      </c>
      <c r="H6" s="3">
        <v>1109.46</v>
      </c>
      <c r="I6" s="3">
        <v>1126.05</v>
      </c>
      <c r="J6" s="3">
        <v>1130.1099999999999</v>
      </c>
      <c r="K6" s="3">
        <v>1133</v>
      </c>
      <c r="L6" s="3">
        <v>1134.1099999999999</v>
      </c>
      <c r="M6" s="4">
        <v>1135.53</v>
      </c>
      <c r="N6" s="45">
        <f t="shared" si="0"/>
        <v>13448.980000000001</v>
      </c>
    </row>
    <row r="7" spans="1:14" x14ac:dyDescent="0.3">
      <c r="A7" s="43" t="s">
        <v>18</v>
      </c>
      <c r="B7" s="3">
        <v>160.5</v>
      </c>
      <c r="C7" s="3">
        <v>159.15</v>
      </c>
      <c r="D7" s="3">
        <v>161.94</v>
      </c>
      <c r="E7" s="3">
        <v>165</v>
      </c>
      <c r="F7" s="3">
        <v>167.2</v>
      </c>
      <c r="G7" s="3">
        <v>164.09</v>
      </c>
      <c r="H7" s="3">
        <v>169.56</v>
      </c>
      <c r="I7" s="3">
        <v>176.27</v>
      </c>
      <c r="J7" s="3">
        <v>167.43</v>
      </c>
      <c r="K7" s="3">
        <v>164.58</v>
      </c>
      <c r="L7" s="3">
        <v>164.35</v>
      </c>
      <c r="M7" s="4">
        <v>169.01</v>
      </c>
      <c r="N7" s="45">
        <f t="shared" si="0"/>
        <v>1989.08</v>
      </c>
    </row>
    <row r="8" spans="1:14" x14ac:dyDescent="0.3">
      <c r="A8" s="43" t="s">
        <v>19</v>
      </c>
      <c r="B8" s="3">
        <v>82.01</v>
      </c>
      <c r="C8" s="3">
        <v>82.86</v>
      </c>
      <c r="D8" s="3">
        <v>83.12</v>
      </c>
      <c r="E8" s="3">
        <v>83.54</v>
      </c>
      <c r="F8" s="3">
        <v>83.72</v>
      </c>
      <c r="G8" s="3">
        <v>83.75</v>
      </c>
      <c r="H8" s="3">
        <v>83.87</v>
      </c>
      <c r="I8" s="3">
        <v>84.16</v>
      </c>
      <c r="J8" s="3">
        <v>84.03</v>
      </c>
      <c r="K8" s="3">
        <v>84.19</v>
      </c>
      <c r="L8" s="3">
        <v>84.21</v>
      </c>
      <c r="M8" s="4">
        <v>84.16</v>
      </c>
      <c r="N8" s="45">
        <f t="shared" si="0"/>
        <v>1003.62</v>
      </c>
    </row>
    <row r="9" spans="1:14" x14ac:dyDescent="0.3">
      <c r="A9" s="43" t="s">
        <v>20</v>
      </c>
      <c r="B9" s="3">
        <v>89.38</v>
      </c>
      <c r="C9" s="3">
        <v>90.65</v>
      </c>
      <c r="D9" s="3">
        <v>91.35</v>
      </c>
      <c r="E9" s="3">
        <v>91.13</v>
      </c>
      <c r="F9" s="3">
        <v>91.76</v>
      </c>
      <c r="G9" s="3">
        <v>91.81</v>
      </c>
      <c r="H9" s="3">
        <v>89.8</v>
      </c>
      <c r="I9" s="3">
        <v>90.96</v>
      </c>
      <c r="J9" s="3">
        <v>91.38</v>
      </c>
      <c r="K9" s="3">
        <v>91.28</v>
      </c>
      <c r="L9" s="3">
        <v>90.58</v>
      </c>
      <c r="M9" s="4">
        <v>90.91</v>
      </c>
      <c r="N9" s="45">
        <f t="shared" si="0"/>
        <v>1090.99</v>
      </c>
    </row>
    <row r="10" spans="1:14" x14ac:dyDescent="0.3">
      <c r="A10" s="43" t="s">
        <v>21</v>
      </c>
      <c r="B10" s="3">
        <v>223.44</v>
      </c>
      <c r="C10" s="3">
        <v>225.82</v>
      </c>
      <c r="D10" s="3">
        <v>240.37</v>
      </c>
      <c r="E10" s="3">
        <v>243.14</v>
      </c>
      <c r="F10" s="3">
        <v>243.89</v>
      </c>
      <c r="G10" s="3">
        <v>244.91</v>
      </c>
      <c r="H10" s="3">
        <v>220.29</v>
      </c>
      <c r="I10" s="3">
        <v>232.01</v>
      </c>
      <c r="J10" s="3">
        <v>243.21</v>
      </c>
      <c r="K10" s="3">
        <v>244.81</v>
      </c>
      <c r="L10" s="3">
        <v>245.69</v>
      </c>
      <c r="M10" s="4">
        <v>244.74</v>
      </c>
      <c r="N10" s="45">
        <f t="shared" si="0"/>
        <v>2852.3199999999997</v>
      </c>
    </row>
    <row r="11" spans="1:14" x14ac:dyDescent="0.3">
      <c r="A11" s="43" t="s">
        <v>22</v>
      </c>
      <c r="B11" s="3">
        <v>129.06</v>
      </c>
      <c r="C11" s="3">
        <v>129.13</v>
      </c>
      <c r="D11" s="3">
        <v>130.05000000000001</v>
      </c>
      <c r="E11" s="3">
        <v>130.16999999999999</v>
      </c>
      <c r="F11" s="3">
        <v>130.19999999999999</v>
      </c>
      <c r="G11" s="3">
        <v>126.33</v>
      </c>
      <c r="H11" s="3">
        <v>123.51</v>
      </c>
      <c r="I11" s="3">
        <v>123.64</v>
      </c>
      <c r="J11" s="3">
        <v>122.49</v>
      </c>
      <c r="K11" s="3">
        <v>122.86</v>
      </c>
      <c r="L11" s="3">
        <v>122.6</v>
      </c>
      <c r="M11" s="4">
        <v>124.51</v>
      </c>
      <c r="N11" s="45">
        <f t="shared" si="0"/>
        <v>1514.5499999999997</v>
      </c>
    </row>
    <row r="12" spans="1:14" x14ac:dyDescent="0.3">
      <c r="A12" s="43" t="s">
        <v>23</v>
      </c>
      <c r="B12" s="3">
        <v>450.82</v>
      </c>
      <c r="C12" s="3">
        <v>458.4</v>
      </c>
      <c r="D12" s="3">
        <v>456.56</v>
      </c>
      <c r="E12" s="3">
        <v>468.3</v>
      </c>
      <c r="F12" s="3">
        <v>471.06</v>
      </c>
      <c r="G12" s="3">
        <v>478.39</v>
      </c>
      <c r="H12" s="3">
        <v>566.73</v>
      </c>
      <c r="I12" s="3">
        <v>614.25</v>
      </c>
      <c r="J12" s="3">
        <v>482.48</v>
      </c>
      <c r="K12" s="3">
        <v>469.78</v>
      </c>
      <c r="L12" s="3">
        <v>471.21</v>
      </c>
      <c r="M12" s="4">
        <v>457.92</v>
      </c>
      <c r="N12" s="45">
        <f t="shared" si="0"/>
        <v>5845.9</v>
      </c>
    </row>
    <row r="13" spans="1:14" ht="15" thickBot="1" x14ac:dyDescent="0.35">
      <c r="A13" s="46" t="s">
        <v>24</v>
      </c>
      <c r="B13" s="6">
        <v>265.14999999999998</v>
      </c>
      <c r="C13" s="6">
        <v>265.48</v>
      </c>
      <c r="D13" s="6">
        <v>266.23</v>
      </c>
      <c r="E13" s="6">
        <v>262.88</v>
      </c>
      <c r="F13" s="6">
        <v>264.43</v>
      </c>
      <c r="G13" s="6">
        <v>269.45</v>
      </c>
      <c r="H13" s="6">
        <v>268.39</v>
      </c>
      <c r="I13" s="6">
        <v>268.32</v>
      </c>
      <c r="J13" s="6">
        <v>265.66000000000003</v>
      </c>
      <c r="K13" s="6">
        <v>263.79000000000002</v>
      </c>
      <c r="L13" s="6">
        <v>263.32</v>
      </c>
      <c r="M13" s="7">
        <v>266.91000000000003</v>
      </c>
      <c r="N13" s="47">
        <f t="shared" si="0"/>
        <v>3190.01</v>
      </c>
    </row>
    <row r="14" spans="1:14" ht="15.6" thickTop="1" thickBot="1" x14ac:dyDescent="0.35">
      <c r="A14" s="48" t="s">
        <v>25</v>
      </c>
      <c r="B14" s="66">
        <v>4410.95</v>
      </c>
      <c r="C14" s="66">
        <v>4345.04</v>
      </c>
      <c r="D14" s="66">
        <v>4531.62</v>
      </c>
      <c r="E14" s="66">
        <v>4501.28</v>
      </c>
      <c r="F14" s="66">
        <v>4550.66</v>
      </c>
      <c r="G14" s="66">
        <v>4514.83</v>
      </c>
      <c r="H14" s="66">
        <v>4611.38</v>
      </c>
      <c r="I14" s="66">
        <v>4704.2700000000004</v>
      </c>
      <c r="J14" s="66">
        <v>4526.34</v>
      </c>
      <c r="K14" s="66">
        <v>4558.71</v>
      </c>
      <c r="L14" s="66">
        <v>4524.13</v>
      </c>
      <c r="M14" s="67">
        <v>4570.57</v>
      </c>
      <c r="N14" s="51">
        <f>SUM(B14:M14)</f>
        <v>54349.779999999992</v>
      </c>
    </row>
    <row r="15" spans="1:14" ht="15" thickBot="1" x14ac:dyDescent="0.35">
      <c r="A15" s="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</row>
    <row r="16" spans="1:14" x14ac:dyDescent="0.3">
      <c r="A16" s="77" t="s">
        <v>28</v>
      </c>
      <c r="B16" s="78"/>
      <c r="C16" s="78"/>
      <c r="D16" s="78"/>
      <c r="E16" s="84" t="s">
        <v>29</v>
      </c>
      <c r="F16" s="84"/>
      <c r="G16" s="27" t="s">
        <v>26</v>
      </c>
      <c r="H16" s="28" t="s">
        <v>27</v>
      </c>
      <c r="I16" s="1"/>
      <c r="J16" s="1"/>
      <c r="K16" s="1"/>
      <c r="L16" s="1"/>
      <c r="M16" s="2"/>
    </row>
    <row r="17" spans="1:8" x14ac:dyDescent="0.3">
      <c r="A17" s="73" t="s">
        <v>15</v>
      </c>
      <c r="B17" s="74"/>
      <c r="C17" s="74"/>
      <c r="D17" s="23">
        <f>N4</f>
        <v>17218.86</v>
      </c>
      <c r="E17" s="83" t="s">
        <v>30</v>
      </c>
      <c r="F17" s="83"/>
      <c r="G17" s="29">
        <v>0.05</v>
      </c>
      <c r="H17" s="30">
        <f>D17*G17</f>
        <v>860.9430000000001</v>
      </c>
    </row>
    <row r="18" spans="1:8" x14ac:dyDescent="0.3">
      <c r="A18" s="85" t="s">
        <v>16</v>
      </c>
      <c r="B18" s="86"/>
      <c r="C18" s="86"/>
      <c r="D18" s="24">
        <f>N5</f>
        <v>6195.46</v>
      </c>
      <c r="E18" s="90"/>
      <c r="F18" s="90"/>
      <c r="G18" s="31"/>
      <c r="H18" s="32"/>
    </row>
    <row r="19" spans="1:8" x14ac:dyDescent="0.3">
      <c r="A19" s="79" t="s">
        <v>38</v>
      </c>
      <c r="B19" s="80"/>
      <c r="C19" s="80"/>
      <c r="D19" s="20">
        <v>80</v>
      </c>
      <c r="E19" s="91" t="s">
        <v>40</v>
      </c>
      <c r="F19" s="91"/>
      <c r="G19" s="33">
        <v>0.18</v>
      </c>
      <c r="H19" s="34">
        <f>(D19/2)*G19</f>
        <v>7.1999999999999993</v>
      </c>
    </row>
    <row r="20" spans="1:8" x14ac:dyDescent="0.3">
      <c r="A20" s="81" t="s">
        <v>41</v>
      </c>
      <c r="B20" s="82"/>
      <c r="C20" s="82"/>
      <c r="D20" s="25">
        <v>672</v>
      </c>
      <c r="E20" s="72" t="s">
        <v>40</v>
      </c>
      <c r="F20" s="72"/>
      <c r="G20" s="35">
        <v>0.1</v>
      </c>
      <c r="H20" s="36">
        <f t="shared" ref="H20:H25" si="1">D20*G20</f>
        <v>67.2</v>
      </c>
    </row>
    <row r="21" spans="1:8" x14ac:dyDescent="0.3">
      <c r="A21" s="85" t="s">
        <v>17</v>
      </c>
      <c r="B21" s="86"/>
      <c r="C21" s="86"/>
      <c r="D21" s="24">
        <f>N6</f>
        <v>13448.980000000001</v>
      </c>
      <c r="E21" s="90"/>
      <c r="F21" s="90"/>
      <c r="G21" s="31"/>
      <c r="H21" s="32"/>
    </row>
    <row r="22" spans="1:8" x14ac:dyDescent="0.3">
      <c r="A22" s="81" t="s">
        <v>39</v>
      </c>
      <c r="B22" s="82"/>
      <c r="C22" s="82"/>
      <c r="D22" s="25">
        <v>202</v>
      </c>
      <c r="E22" s="72" t="s">
        <v>40</v>
      </c>
      <c r="F22" s="72"/>
      <c r="G22" s="35">
        <v>0.15</v>
      </c>
      <c r="H22" s="36">
        <f t="shared" si="1"/>
        <v>30.299999999999997</v>
      </c>
    </row>
    <row r="23" spans="1:8" x14ac:dyDescent="0.3">
      <c r="A23" s="85" t="s">
        <v>18</v>
      </c>
      <c r="B23" s="86"/>
      <c r="C23" s="86"/>
      <c r="D23" s="24">
        <f>N7</f>
        <v>1989.08</v>
      </c>
      <c r="E23" s="90"/>
      <c r="F23" s="90"/>
      <c r="G23" s="31"/>
      <c r="H23" s="32"/>
    </row>
    <row r="24" spans="1:8" x14ac:dyDescent="0.3">
      <c r="A24" s="81" t="s">
        <v>42</v>
      </c>
      <c r="B24" s="82"/>
      <c r="C24" s="82"/>
      <c r="D24" s="25">
        <v>223.46</v>
      </c>
      <c r="E24" s="72" t="s">
        <v>43</v>
      </c>
      <c r="F24" s="72"/>
      <c r="G24" s="35">
        <v>0.2</v>
      </c>
      <c r="H24" s="36">
        <f t="shared" si="1"/>
        <v>44.692000000000007</v>
      </c>
    </row>
    <row r="25" spans="1:8" x14ac:dyDescent="0.3">
      <c r="A25" s="73" t="s">
        <v>19</v>
      </c>
      <c r="B25" s="74"/>
      <c r="C25" s="74"/>
      <c r="D25" s="23">
        <f t="shared" ref="D25:D30" si="2">N8</f>
        <v>1003.62</v>
      </c>
      <c r="E25" s="83" t="s">
        <v>30</v>
      </c>
      <c r="F25" s="83"/>
      <c r="G25" s="29">
        <v>0.05</v>
      </c>
      <c r="H25" s="30">
        <f t="shared" si="1"/>
        <v>50.181000000000004</v>
      </c>
    </row>
    <row r="26" spans="1:8" x14ac:dyDescent="0.3">
      <c r="A26" s="73" t="s">
        <v>20</v>
      </c>
      <c r="B26" s="74"/>
      <c r="C26" s="74"/>
      <c r="D26" s="23">
        <f t="shared" si="2"/>
        <v>1090.99</v>
      </c>
      <c r="E26" s="83" t="s">
        <v>44</v>
      </c>
      <c r="F26" s="83"/>
      <c r="G26" s="29">
        <v>7.0000000000000007E-2</v>
      </c>
      <c r="H26" s="30">
        <f>D26*G26</f>
        <v>76.36930000000001</v>
      </c>
    </row>
    <row r="27" spans="1:8" x14ac:dyDescent="0.3">
      <c r="A27" s="73" t="s">
        <v>21</v>
      </c>
      <c r="B27" s="74"/>
      <c r="C27" s="74"/>
      <c r="D27" s="23">
        <f t="shared" si="2"/>
        <v>2852.3199999999997</v>
      </c>
      <c r="E27" s="83" t="s">
        <v>45</v>
      </c>
      <c r="F27" s="83"/>
      <c r="G27" s="29">
        <v>0.1</v>
      </c>
      <c r="H27" s="30">
        <f t="shared" ref="H27:H30" si="3">(D27/2)*G27</f>
        <v>142.61599999999999</v>
      </c>
    </row>
    <row r="28" spans="1:8" x14ac:dyDescent="0.3">
      <c r="A28" s="73" t="s">
        <v>22</v>
      </c>
      <c r="B28" s="74"/>
      <c r="C28" s="74"/>
      <c r="D28" s="23">
        <f t="shared" si="2"/>
        <v>1514.5499999999997</v>
      </c>
      <c r="E28" s="83"/>
      <c r="F28" s="83"/>
      <c r="G28" s="29"/>
      <c r="H28" s="30">
        <f t="shared" si="3"/>
        <v>0</v>
      </c>
    </row>
    <row r="29" spans="1:8" x14ac:dyDescent="0.3">
      <c r="A29" s="73" t="s">
        <v>23</v>
      </c>
      <c r="B29" s="74"/>
      <c r="C29" s="74"/>
      <c r="D29" s="23">
        <f t="shared" si="2"/>
        <v>5845.9</v>
      </c>
      <c r="E29" s="83" t="s">
        <v>46</v>
      </c>
      <c r="F29" s="83"/>
      <c r="G29" s="29">
        <v>0.05</v>
      </c>
      <c r="H29" s="30">
        <f>(D29/2)*G29</f>
        <v>146.14750000000001</v>
      </c>
    </row>
    <row r="30" spans="1:8" ht="15" thickBot="1" x14ac:dyDescent="0.35">
      <c r="A30" s="75" t="s">
        <v>24</v>
      </c>
      <c r="B30" s="76"/>
      <c r="C30" s="76"/>
      <c r="D30" s="26">
        <f t="shared" si="2"/>
        <v>3190.01</v>
      </c>
      <c r="E30" s="37"/>
      <c r="F30" s="38"/>
      <c r="G30" s="39"/>
      <c r="H30" s="40">
        <f t="shared" si="3"/>
        <v>0</v>
      </c>
    </row>
    <row r="31" spans="1:8" ht="15.6" thickTop="1" thickBot="1" x14ac:dyDescent="0.35">
      <c r="A31" s="21"/>
      <c r="B31" s="22"/>
      <c r="C31" s="22"/>
      <c r="D31" s="22"/>
      <c r="E31" s="41"/>
      <c r="F31" s="41"/>
      <c r="G31" s="41"/>
      <c r="H31" s="42">
        <f>SUM(H17:H30)</f>
        <v>1425.6488000000002</v>
      </c>
    </row>
  </sheetData>
  <mergeCells count="30">
    <mergeCell ref="E18:F18"/>
    <mergeCell ref="A27:C27"/>
    <mergeCell ref="E27:F27"/>
    <mergeCell ref="A22:C22"/>
    <mergeCell ref="E22:F22"/>
    <mergeCell ref="A23:C23"/>
    <mergeCell ref="E23:F23"/>
    <mergeCell ref="A24:C24"/>
    <mergeCell ref="E24:F24"/>
    <mergeCell ref="A2:N2"/>
    <mergeCell ref="A25:C25"/>
    <mergeCell ref="E25:F25"/>
    <mergeCell ref="A26:C26"/>
    <mergeCell ref="E26:F26"/>
    <mergeCell ref="A19:C19"/>
    <mergeCell ref="E19:F19"/>
    <mergeCell ref="A20:C20"/>
    <mergeCell ref="E20:F20"/>
    <mergeCell ref="A21:C21"/>
    <mergeCell ref="E21:F21"/>
    <mergeCell ref="A16:D16"/>
    <mergeCell ref="E16:F16"/>
    <mergeCell ref="A17:C17"/>
    <mergeCell ref="E17:F17"/>
    <mergeCell ref="A18:C18"/>
    <mergeCell ref="A28:C28"/>
    <mergeCell ref="E28:F28"/>
    <mergeCell ref="A29:C29"/>
    <mergeCell ref="E29:F29"/>
    <mergeCell ref="A30:C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002A-061F-4424-AFF2-8181C6CC0DB4}">
  <dimension ref="A1:N31"/>
  <sheetViews>
    <sheetView workbookViewId="0">
      <selection activeCell="M30" sqref="M30"/>
    </sheetView>
  </sheetViews>
  <sheetFormatPr baseColWidth="10" defaultRowHeight="14.4" x14ac:dyDescent="0.3"/>
  <cols>
    <col min="1" max="1" width="28.88671875" customWidth="1"/>
  </cols>
  <sheetData>
    <row r="1" spans="1:14" ht="15" thickBot="1" x14ac:dyDescent="0.35"/>
    <row r="2" spans="1:14" x14ac:dyDescent="0.3">
      <c r="A2" s="92" t="s">
        <v>36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4" x14ac:dyDescent="0.3">
      <c r="A3" s="52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8</v>
      </c>
      <c r="I3" s="56" t="s">
        <v>9</v>
      </c>
      <c r="J3" s="56" t="s">
        <v>10</v>
      </c>
      <c r="K3" s="56" t="s">
        <v>11</v>
      </c>
      <c r="L3" s="56" t="s">
        <v>12</v>
      </c>
      <c r="M3" s="19" t="s">
        <v>13</v>
      </c>
      <c r="N3" s="53" t="s">
        <v>14</v>
      </c>
    </row>
    <row r="4" spans="1:14" x14ac:dyDescent="0.3">
      <c r="A4" s="52" t="s">
        <v>15</v>
      </c>
      <c r="B4" s="57">
        <v>1104.1600000000001</v>
      </c>
      <c r="C4" s="57">
        <v>1025.51</v>
      </c>
      <c r="D4" s="57">
        <v>1153.02</v>
      </c>
      <c r="E4" s="57">
        <v>1112.77</v>
      </c>
      <c r="F4" s="57">
        <v>1147.92</v>
      </c>
      <c r="G4" s="57">
        <v>1114.75</v>
      </c>
      <c r="H4" s="57">
        <v>1144.75</v>
      </c>
      <c r="I4" s="57">
        <v>1150.1500000000001</v>
      </c>
      <c r="J4" s="57">
        <v>1111.68</v>
      </c>
      <c r="K4" s="57">
        <v>1148.8499999999999</v>
      </c>
      <c r="L4" s="57">
        <v>1123.21</v>
      </c>
      <c r="M4" s="58">
        <v>1161.3</v>
      </c>
      <c r="N4" s="59">
        <f>SUM(B4:M4)</f>
        <v>13498.07</v>
      </c>
    </row>
    <row r="5" spans="1:14" x14ac:dyDescent="0.3">
      <c r="A5" s="52" t="s">
        <v>16</v>
      </c>
      <c r="B5" s="57">
        <v>418.39</v>
      </c>
      <c r="C5" s="57">
        <v>425.92</v>
      </c>
      <c r="D5" s="57">
        <v>427.31</v>
      </c>
      <c r="E5" s="57">
        <v>433.83</v>
      </c>
      <c r="F5" s="57">
        <v>432.47</v>
      </c>
      <c r="G5" s="57">
        <v>433.22</v>
      </c>
      <c r="H5" s="57">
        <v>435.71</v>
      </c>
      <c r="I5" s="57">
        <v>435.76</v>
      </c>
      <c r="J5" s="57">
        <v>435.08</v>
      </c>
      <c r="K5" s="57">
        <v>434.28</v>
      </c>
      <c r="L5" s="57">
        <v>430.02</v>
      </c>
      <c r="M5" s="58">
        <v>430.78</v>
      </c>
      <c r="N5" s="59">
        <f t="shared" ref="N5:N13" si="0">SUM(B5:M5)</f>
        <v>5172.7699999999995</v>
      </c>
    </row>
    <row r="6" spans="1:14" x14ac:dyDescent="0.3">
      <c r="A6" s="52" t="s">
        <v>17</v>
      </c>
      <c r="B6" s="57">
        <v>1083.42</v>
      </c>
      <c r="C6" s="57">
        <v>1099.1199999999999</v>
      </c>
      <c r="D6" s="57">
        <v>1102.71</v>
      </c>
      <c r="E6" s="57">
        <v>1102.18</v>
      </c>
      <c r="F6" s="57">
        <v>1101.43</v>
      </c>
      <c r="G6" s="57">
        <v>1101.19</v>
      </c>
      <c r="H6" s="57">
        <v>1094.17</v>
      </c>
      <c r="I6" s="57">
        <v>1110.74</v>
      </c>
      <c r="J6" s="57">
        <v>1114.74</v>
      </c>
      <c r="K6" s="57">
        <v>1117.6199999999999</v>
      </c>
      <c r="L6" s="57">
        <v>1118.72</v>
      </c>
      <c r="M6" s="58">
        <v>1120.1400000000001</v>
      </c>
      <c r="N6" s="59">
        <f t="shared" si="0"/>
        <v>13266.179999999998</v>
      </c>
    </row>
    <row r="7" spans="1:14" x14ac:dyDescent="0.3">
      <c r="A7" s="52" t="s">
        <v>18</v>
      </c>
      <c r="B7" s="57">
        <v>98.45</v>
      </c>
      <c r="C7" s="57">
        <v>97.53</v>
      </c>
      <c r="D7" s="57">
        <v>99.33</v>
      </c>
      <c r="E7" s="57">
        <v>101.35</v>
      </c>
      <c r="F7" s="57">
        <v>102.79</v>
      </c>
      <c r="G7" s="57">
        <v>100.7</v>
      </c>
      <c r="H7" s="57">
        <v>104.34</v>
      </c>
      <c r="I7" s="57">
        <v>108.8</v>
      </c>
      <c r="J7" s="57">
        <v>102.88</v>
      </c>
      <c r="K7" s="57">
        <v>100.99</v>
      </c>
      <c r="L7" s="57">
        <v>100.86</v>
      </c>
      <c r="M7" s="58">
        <v>103.95</v>
      </c>
      <c r="N7" s="59">
        <f t="shared" si="0"/>
        <v>1221.97</v>
      </c>
    </row>
    <row r="8" spans="1:14" x14ac:dyDescent="0.3">
      <c r="A8" s="52" t="s">
        <v>19</v>
      </c>
      <c r="B8" s="57">
        <v>67.64</v>
      </c>
      <c r="C8" s="57">
        <v>68.319999999999993</v>
      </c>
      <c r="D8" s="57">
        <v>68.56</v>
      </c>
      <c r="E8" s="57">
        <v>68.89</v>
      </c>
      <c r="F8" s="57">
        <v>69.05</v>
      </c>
      <c r="G8" s="57">
        <v>69.08</v>
      </c>
      <c r="H8" s="57">
        <v>69.180000000000007</v>
      </c>
      <c r="I8" s="57">
        <v>69.41</v>
      </c>
      <c r="J8" s="57">
        <v>69.31</v>
      </c>
      <c r="K8" s="57">
        <v>69.45</v>
      </c>
      <c r="L8" s="57">
        <v>69.44</v>
      </c>
      <c r="M8" s="58">
        <v>69.400000000000006</v>
      </c>
      <c r="N8" s="59">
        <f t="shared" si="0"/>
        <v>827.73000000000013</v>
      </c>
    </row>
    <row r="9" spans="1:14" x14ac:dyDescent="0.3">
      <c r="A9" s="52" t="s">
        <v>20</v>
      </c>
      <c r="B9" s="57">
        <v>82.17</v>
      </c>
      <c r="C9" s="57">
        <v>83.3</v>
      </c>
      <c r="D9" s="57">
        <v>83.93</v>
      </c>
      <c r="E9" s="57">
        <v>83.72</v>
      </c>
      <c r="F9" s="57">
        <v>84.29</v>
      </c>
      <c r="G9" s="57">
        <v>84.34</v>
      </c>
      <c r="H9" s="57">
        <v>82.47</v>
      </c>
      <c r="I9" s="57">
        <v>83.53</v>
      </c>
      <c r="J9" s="57">
        <v>83.91</v>
      </c>
      <c r="K9" s="57">
        <v>83.82</v>
      </c>
      <c r="L9" s="57">
        <v>83.18</v>
      </c>
      <c r="M9" s="58">
        <v>83.46</v>
      </c>
      <c r="N9" s="59">
        <f t="shared" si="0"/>
        <v>1002.1200000000001</v>
      </c>
    </row>
    <row r="10" spans="1:14" x14ac:dyDescent="0.3">
      <c r="A10" s="52" t="s">
        <v>21</v>
      </c>
      <c r="B10" s="57">
        <v>182.71</v>
      </c>
      <c r="C10" s="57">
        <v>184.64</v>
      </c>
      <c r="D10" s="57">
        <v>197.18</v>
      </c>
      <c r="E10" s="57">
        <v>199.22</v>
      </c>
      <c r="F10" s="57">
        <v>199.96</v>
      </c>
      <c r="G10" s="57">
        <v>200.79</v>
      </c>
      <c r="H10" s="57">
        <v>180.08</v>
      </c>
      <c r="I10" s="57">
        <v>190</v>
      </c>
      <c r="J10" s="57">
        <v>199.47</v>
      </c>
      <c r="K10" s="57">
        <v>200.82</v>
      </c>
      <c r="L10" s="57">
        <v>201.55</v>
      </c>
      <c r="M10" s="58">
        <v>200.73</v>
      </c>
      <c r="N10" s="59">
        <f t="shared" si="0"/>
        <v>2337.15</v>
      </c>
    </row>
    <row r="11" spans="1:14" x14ac:dyDescent="0.3">
      <c r="A11" s="52" t="s">
        <v>22</v>
      </c>
      <c r="B11" s="57">
        <v>113.39</v>
      </c>
      <c r="C11" s="57">
        <v>113.45</v>
      </c>
      <c r="D11" s="57">
        <v>114.27</v>
      </c>
      <c r="E11" s="57">
        <v>114.39</v>
      </c>
      <c r="F11" s="57">
        <v>114.38</v>
      </c>
      <c r="G11" s="57">
        <v>111.02</v>
      </c>
      <c r="H11" s="57">
        <v>108.52</v>
      </c>
      <c r="I11" s="57">
        <v>108.65</v>
      </c>
      <c r="J11" s="57">
        <v>107.61</v>
      </c>
      <c r="K11" s="57">
        <v>107.98</v>
      </c>
      <c r="L11" s="57">
        <v>107.75</v>
      </c>
      <c r="M11" s="58">
        <v>109.36</v>
      </c>
      <c r="N11" s="59">
        <f t="shared" si="0"/>
        <v>1330.7699999999998</v>
      </c>
    </row>
    <row r="12" spans="1:14" x14ac:dyDescent="0.3">
      <c r="A12" s="52" t="s">
        <v>23</v>
      </c>
      <c r="B12" s="57">
        <v>388.27</v>
      </c>
      <c r="C12" s="57">
        <v>394.55</v>
      </c>
      <c r="D12" s="57">
        <v>393.17</v>
      </c>
      <c r="E12" s="57">
        <v>403.19</v>
      </c>
      <c r="F12" s="57">
        <v>405.55</v>
      </c>
      <c r="G12" s="57">
        <v>411.78</v>
      </c>
      <c r="H12" s="57">
        <v>487.34</v>
      </c>
      <c r="I12" s="57">
        <v>528.02</v>
      </c>
      <c r="J12" s="57">
        <v>415.23</v>
      </c>
      <c r="K12" s="57">
        <v>404.1</v>
      </c>
      <c r="L12" s="57">
        <v>405.39</v>
      </c>
      <c r="M12" s="58">
        <v>393.89</v>
      </c>
      <c r="N12" s="59">
        <f t="shared" si="0"/>
        <v>5030.4800000000014</v>
      </c>
    </row>
    <row r="13" spans="1:14" ht="15" thickBot="1" x14ac:dyDescent="0.35">
      <c r="A13" s="54" t="s">
        <v>24</v>
      </c>
      <c r="B13" s="60">
        <v>265.14999999999998</v>
      </c>
      <c r="C13" s="60">
        <v>265.48</v>
      </c>
      <c r="D13" s="60">
        <v>266.23</v>
      </c>
      <c r="E13" s="60">
        <v>262.88</v>
      </c>
      <c r="F13" s="60">
        <v>264.43</v>
      </c>
      <c r="G13" s="60">
        <v>269.45</v>
      </c>
      <c r="H13" s="60">
        <v>268.39</v>
      </c>
      <c r="I13" s="60">
        <v>268.32</v>
      </c>
      <c r="J13" s="60">
        <v>265.66000000000003</v>
      </c>
      <c r="K13" s="60">
        <v>263.79000000000002</v>
      </c>
      <c r="L13" s="60">
        <v>263.32</v>
      </c>
      <c r="M13" s="61">
        <v>266.91000000000003</v>
      </c>
      <c r="N13" s="62">
        <f t="shared" si="0"/>
        <v>3190.01</v>
      </c>
    </row>
    <row r="14" spans="1:14" ht="15.6" thickTop="1" thickBot="1" x14ac:dyDescent="0.35">
      <c r="A14" s="55" t="s">
        <v>25</v>
      </c>
      <c r="B14" s="63">
        <v>3803.75</v>
      </c>
      <c r="C14" s="63">
        <v>3757.82</v>
      </c>
      <c r="D14" s="63">
        <v>3905.7</v>
      </c>
      <c r="E14" s="63">
        <v>3882.42</v>
      </c>
      <c r="F14" s="63">
        <v>3922.27</v>
      </c>
      <c r="G14" s="63">
        <v>3896.33</v>
      </c>
      <c r="H14" s="63">
        <v>3974.94</v>
      </c>
      <c r="I14" s="63">
        <v>4053.38</v>
      </c>
      <c r="J14" s="63">
        <v>3905.58</v>
      </c>
      <c r="K14" s="63">
        <v>3931.7</v>
      </c>
      <c r="L14" s="63">
        <v>3903.44</v>
      </c>
      <c r="M14" s="64">
        <v>3939.92</v>
      </c>
      <c r="N14" s="65">
        <f>SUM(B14:M14)</f>
        <v>46877.25</v>
      </c>
    </row>
    <row r="15" spans="1:14" ht="15" thickBot="1" x14ac:dyDescent="0.35"/>
    <row r="16" spans="1:14" x14ac:dyDescent="0.3">
      <c r="A16" s="77" t="s">
        <v>28</v>
      </c>
      <c r="B16" s="78"/>
      <c r="C16" s="78"/>
      <c r="D16" s="78"/>
      <c r="E16" s="84" t="s">
        <v>29</v>
      </c>
      <c r="F16" s="84"/>
      <c r="G16" s="27" t="s">
        <v>26</v>
      </c>
      <c r="H16" s="28" t="s">
        <v>27</v>
      </c>
    </row>
    <row r="17" spans="1:8" x14ac:dyDescent="0.3">
      <c r="A17" s="73" t="s">
        <v>15</v>
      </c>
      <c r="B17" s="74"/>
      <c r="C17" s="74"/>
      <c r="D17" s="23">
        <f>N4</f>
        <v>13498.07</v>
      </c>
      <c r="E17" s="83" t="s">
        <v>30</v>
      </c>
      <c r="F17" s="83"/>
      <c r="G17" s="29">
        <v>0.05</v>
      </c>
      <c r="H17" s="30">
        <f>D17*G17</f>
        <v>674.90350000000001</v>
      </c>
    </row>
    <row r="18" spans="1:8" x14ac:dyDescent="0.3">
      <c r="A18" s="85" t="s">
        <v>16</v>
      </c>
      <c r="B18" s="86"/>
      <c r="C18" s="86"/>
      <c r="D18" s="24">
        <f>N5</f>
        <v>5172.7699999999995</v>
      </c>
      <c r="E18" s="90"/>
      <c r="F18" s="90"/>
      <c r="G18" s="31"/>
      <c r="H18" s="32"/>
    </row>
    <row r="19" spans="1:8" x14ac:dyDescent="0.3">
      <c r="A19" s="79" t="s">
        <v>38</v>
      </c>
      <c r="B19" s="80"/>
      <c r="C19" s="80"/>
      <c r="D19" s="20">
        <v>80</v>
      </c>
      <c r="E19" s="91" t="s">
        <v>40</v>
      </c>
      <c r="F19" s="91"/>
      <c r="G19" s="33">
        <v>0.18</v>
      </c>
      <c r="H19" s="34">
        <f>(D19/2)*G19</f>
        <v>7.1999999999999993</v>
      </c>
    </row>
    <row r="20" spans="1:8" x14ac:dyDescent="0.3">
      <c r="A20" s="81" t="s">
        <v>41</v>
      </c>
      <c r="B20" s="82"/>
      <c r="C20" s="82"/>
      <c r="D20" s="25">
        <v>672</v>
      </c>
      <c r="E20" s="72" t="s">
        <v>40</v>
      </c>
      <c r="F20" s="72"/>
      <c r="G20" s="35">
        <v>0.1</v>
      </c>
      <c r="H20" s="36">
        <f t="shared" ref="H20:H25" si="1">D20*G20</f>
        <v>67.2</v>
      </c>
    </row>
    <row r="21" spans="1:8" x14ac:dyDescent="0.3">
      <c r="A21" s="85" t="s">
        <v>17</v>
      </c>
      <c r="B21" s="86"/>
      <c r="C21" s="86"/>
      <c r="D21" s="24">
        <f>N6</f>
        <v>13266.179999999998</v>
      </c>
      <c r="E21" s="90"/>
      <c r="F21" s="90"/>
      <c r="G21" s="31"/>
      <c r="H21" s="32"/>
    </row>
    <row r="22" spans="1:8" x14ac:dyDescent="0.3">
      <c r="A22" s="81" t="s">
        <v>39</v>
      </c>
      <c r="B22" s="82"/>
      <c r="C22" s="82"/>
      <c r="D22" s="25">
        <v>202</v>
      </c>
      <c r="E22" s="72" t="s">
        <v>40</v>
      </c>
      <c r="F22" s="72"/>
      <c r="G22" s="35">
        <v>0.15</v>
      </c>
      <c r="H22" s="36">
        <f t="shared" si="1"/>
        <v>30.299999999999997</v>
      </c>
    </row>
    <row r="23" spans="1:8" x14ac:dyDescent="0.3">
      <c r="A23" s="85" t="s">
        <v>18</v>
      </c>
      <c r="B23" s="86"/>
      <c r="C23" s="86"/>
      <c r="D23" s="24">
        <f>N7</f>
        <v>1221.97</v>
      </c>
      <c r="E23" s="90"/>
      <c r="F23" s="90"/>
      <c r="G23" s="31"/>
      <c r="H23" s="32"/>
    </row>
    <row r="24" spans="1:8" x14ac:dyDescent="0.3">
      <c r="A24" s="81" t="s">
        <v>42</v>
      </c>
      <c r="B24" s="82"/>
      <c r="C24" s="82"/>
      <c r="D24" s="25">
        <v>223.46</v>
      </c>
      <c r="E24" s="72" t="s">
        <v>43</v>
      </c>
      <c r="F24" s="72"/>
      <c r="G24" s="35">
        <v>0.2</v>
      </c>
      <c r="H24" s="36">
        <f t="shared" si="1"/>
        <v>44.692000000000007</v>
      </c>
    </row>
    <row r="25" spans="1:8" x14ac:dyDescent="0.3">
      <c r="A25" s="73" t="s">
        <v>19</v>
      </c>
      <c r="B25" s="74"/>
      <c r="C25" s="74"/>
      <c r="D25" s="23">
        <f t="shared" ref="D25:D30" si="2">N8</f>
        <v>827.73000000000013</v>
      </c>
      <c r="E25" s="83" t="s">
        <v>30</v>
      </c>
      <c r="F25" s="83"/>
      <c r="G25" s="29">
        <v>0.05</v>
      </c>
      <c r="H25" s="30">
        <f t="shared" si="1"/>
        <v>41.386500000000012</v>
      </c>
    </row>
    <row r="26" spans="1:8" x14ac:dyDescent="0.3">
      <c r="A26" s="73" t="s">
        <v>20</v>
      </c>
      <c r="B26" s="74"/>
      <c r="C26" s="74"/>
      <c r="D26" s="23">
        <f t="shared" si="2"/>
        <v>1002.1200000000001</v>
      </c>
      <c r="E26" s="83" t="s">
        <v>44</v>
      </c>
      <c r="F26" s="83"/>
      <c r="G26" s="29">
        <v>7.0000000000000007E-2</v>
      </c>
      <c r="H26" s="30">
        <f>D26*G26</f>
        <v>70.148400000000009</v>
      </c>
    </row>
    <row r="27" spans="1:8" x14ac:dyDescent="0.3">
      <c r="A27" s="73" t="s">
        <v>21</v>
      </c>
      <c r="B27" s="74"/>
      <c r="C27" s="74"/>
      <c r="D27" s="23">
        <f t="shared" si="2"/>
        <v>2337.15</v>
      </c>
      <c r="E27" s="83" t="s">
        <v>45</v>
      </c>
      <c r="F27" s="83"/>
      <c r="G27" s="29">
        <v>0.1</v>
      </c>
      <c r="H27" s="30">
        <f t="shared" ref="H27:H30" si="3">(D27/2)*G27</f>
        <v>116.85750000000002</v>
      </c>
    </row>
    <row r="28" spans="1:8" x14ac:dyDescent="0.3">
      <c r="A28" s="73" t="s">
        <v>22</v>
      </c>
      <c r="B28" s="74"/>
      <c r="C28" s="74"/>
      <c r="D28" s="23">
        <f t="shared" si="2"/>
        <v>1330.7699999999998</v>
      </c>
      <c r="E28" s="83"/>
      <c r="F28" s="83"/>
      <c r="G28" s="29"/>
      <c r="H28" s="30">
        <f t="shared" si="3"/>
        <v>0</v>
      </c>
    </row>
    <row r="29" spans="1:8" x14ac:dyDescent="0.3">
      <c r="A29" s="73" t="s">
        <v>23</v>
      </c>
      <c r="B29" s="74"/>
      <c r="C29" s="74"/>
      <c r="D29" s="23">
        <f t="shared" si="2"/>
        <v>5030.4800000000014</v>
      </c>
      <c r="E29" s="83" t="s">
        <v>46</v>
      </c>
      <c r="F29" s="83"/>
      <c r="G29" s="29">
        <v>0.05</v>
      </c>
      <c r="H29" s="30">
        <f>(D29/2)*G29</f>
        <v>125.76200000000004</v>
      </c>
    </row>
    <row r="30" spans="1:8" ht="15" thickBot="1" x14ac:dyDescent="0.35">
      <c r="A30" s="75" t="s">
        <v>24</v>
      </c>
      <c r="B30" s="76"/>
      <c r="C30" s="76"/>
      <c r="D30" s="26">
        <f t="shared" si="2"/>
        <v>3190.01</v>
      </c>
      <c r="E30" s="37"/>
      <c r="F30" s="38"/>
      <c r="G30" s="39"/>
      <c r="H30" s="40">
        <f t="shared" si="3"/>
        <v>0</v>
      </c>
    </row>
    <row r="31" spans="1:8" ht="15.6" thickTop="1" thickBot="1" x14ac:dyDescent="0.35">
      <c r="A31" s="21"/>
      <c r="B31" s="22"/>
      <c r="C31" s="22"/>
      <c r="D31" s="22"/>
      <c r="E31" s="41"/>
      <c r="F31" s="41"/>
      <c r="G31" s="41"/>
      <c r="H31" s="42">
        <f>SUM(H17:H30)</f>
        <v>1178.4499000000001</v>
      </c>
    </row>
  </sheetData>
  <mergeCells count="30">
    <mergeCell ref="E18:F18"/>
    <mergeCell ref="A27:C27"/>
    <mergeCell ref="E27:F27"/>
    <mergeCell ref="A22:C22"/>
    <mergeCell ref="E22:F22"/>
    <mergeCell ref="A23:C23"/>
    <mergeCell ref="E23:F23"/>
    <mergeCell ref="A24:C24"/>
    <mergeCell ref="E24:F24"/>
    <mergeCell ref="A2:N2"/>
    <mergeCell ref="A25:C25"/>
    <mergeCell ref="E25:F25"/>
    <mergeCell ref="A26:C26"/>
    <mergeCell ref="E26:F26"/>
    <mergeCell ref="A19:C19"/>
    <mergeCell ref="E19:F19"/>
    <mergeCell ref="A20:C20"/>
    <mergeCell ref="E20:F20"/>
    <mergeCell ref="A21:C21"/>
    <mergeCell ref="E21:F21"/>
    <mergeCell ref="A16:D16"/>
    <mergeCell ref="E16:F16"/>
    <mergeCell ref="A17:C17"/>
    <mergeCell ref="E17:F17"/>
    <mergeCell ref="A18:C18"/>
    <mergeCell ref="A28:C28"/>
    <mergeCell ref="E28:F28"/>
    <mergeCell ref="A29:C29"/>
    <mergeCell ref="E29:F29"/>
    <mergeCell ref="A30:C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22A06-CF4D-4698-AF82-C6AFB06F24EB}">
  <dimension ref="A2:N32"/>
  <sheetViews>
    <sheetView tabSelected="1" topLeftCell="A9" workbookViewId="0">
      <selection activeCell="N25" sqref="N25"/>
    </sheetView>
  </sheetViews>
  <sheetFormatPr baseColWidth="10" defaultRowHeight="14.4" x14ac:dyDescent="0.3"/>
  <cols>
    <col min="1" max="1" width="21" customWidth="1"/>
  </cols>
  <sheetData>
    <row r="2" spans="1:14" ht="15" thickBot="1" x14ac:dyDescent="0.35"/>
    <row r="3" spans="1:14" x14ac:dyDescent="0.3">
      <c r="A3" s="92" t="s">
        <v>37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</row>
    <row r="4" spans="1:14" x14ac:dyDescent="0.3">
      <c r="A4" s="43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1" t="s">
        <v>13</v>
      </c>
      <c r="N4" s="44" t="s">
        <v>14</v>
      </c>
    </row>
    <row r="5" spans="1:14" x14ac:dyDescent="0.3">
      <c r="A5" s="43" t="s">
        <v>15</v>
      </c>
      <c r="B5" s="15">
        <v>592.16</v>
      </c>
      <c r="C5" s="15">
        <v>550.22</v>
      </c>
      <c r="D5" s="15">
        <v>618.83000000000004</v>
      </c>
      <c r="E5" s="15">
        <v>596.78</v>
      </c>
      <c r="F5" s="15">
        <v>615.45000000000005</v>
      </c>
      <c r="G5" s="15">
        <v>597.54</v>
      </c>
      <c r="H5" s="15">
        <v>613.37</v>
      </c>
      <c r="I5" s="15">
        <v>610.27</v>
      </c>
      <c r="J5" s="15">
        <v>595.70000000000005</v>
      </c>
      <c r="K5" s="15">
        <v>615.69000000000005</v>
      </c>
      <c r="L5" s="15">
        <v>602.14</v>
      </c>
      <c r="M5" s="16">
        <v>622.73</v>
      </c>
      <c r="N5" s="45">
        <f>SUM(B5:M5)</f>
        <v>7230.8799999999992</v>
      </c>
    </row>
    <row r="6" spans="1:14" x14ac:dyDescent="0.3">
      <c r="A6" s="43" t="s">
        <v>16</v>
      </c>
      <c r="B6" s="15">
        <v>370.39</v>
      </c>
      <c r="C6" s="15">
        <v>374.27</v>
      </c>
      <c r="D6" s="15">
        <v>375.73</v>
      </c>
      <c r="E6" s="15">
        <v>379.89</v>
      </c>
      <c r="F6" s="15">
        <v>377.18</v>
      </c>
      <c r="G6" s="15">
        <v>376.96</v>
      </c>
      <c r="H6" s="15">
        <v>377.32</v>
      </c>
      <c r="I6" s="15">
        <v>380.78</v>
      </c>
      <c r="J6" s="15">
        <v>381.83</v>
      </c>
      <c r="K6" s="15">
        <v>378.69</v>
      </c>
      <c r="L6" s="15">
        <v>377.99</v>
      </c>
      <c r="M6" s="16">
        <v>377.46</v>
      </c>
      <c r="N6" s="45">
        <f t="shared" ref="N6:N14" si="0">SUM(B6:M6)</f>
        <v>4528.49</v>
      </c>
    </row>
    <row r="7" spans="1:14" x14ac:dyDescent="0.3">
      <c r="A7" s="43" t="s">
        <v>17</v>
      </c>
      <c r="B7" s="15">
        <v>866.17</v>
      </c>
      <c r="C7" s="15">
        <v>878.73</v>
      </c>
      <c r="D7" s="15">
        <v>881.57</v>
      </c>
      <c r="E7" s="15">
        <v>881.03</v>
      </c>
      <c r="F7" s="15">
        <v>880.43</v>
      </c>
      <c r="G7" s="15">
        <v>880.24</v>
      </c>
      <c r="H7" s="15">
        <v>874.51</v>
      </c>
      <c r="I7" s="15">
        <v>887.93</v>
      </c>
      <c r="J7" s="15">
        <v>891.12</v>
      </c>
      <c r="K7" s="15">
        <v>893.43</v>
      </c>
      <c r="L7" s="15">
        <v>894.34</v>
      </c>
      <c r="M7" s="16">
        <v>895.44</v>
      </c>
      <c r="N7" s="45">
        <f t="shared" si="0"/>
        <v>10604.94</v>
      </c>
    </row>
    <row r="8" spans="1:14" x14ac:dyDescent="0.3">
      <c r="A8" s="43" t="s">
        <v>18</v>
      </c>
      <c r="B8" s="15">
        <v>62.05</v>
      </c>
      <c r="C8" s="15">
        <v>61.62</v>
      </c>
      <c r="D8" s="15">
        <v>62.61</v>
      </c>
      <c r="E8" s="15">
        <v>63.65</v>
      </c>
      <c r="F8" s="15">
        <v>64.41</v>
      </c>
      <c r="G8" s="15">
        <v>63.39</v>
      </c>
      <c r="H8" s="15">
        <v>65.22</v>
      </c>
      <c r="I8" s="15">
        <v>67.47</v>
      </c>
      <c r="J8" s="15">
        <v>64.55</v>
      </c>
      <c r="K8" s="15">
        <v>63.59</v>
      </c>
      <c r="L8" s="15">
        <v>63.49</v>
      </c>
      <c r="M8" s="16">
        <v>65.06</v>
      </c>
      <c r="N8" s="45">
        <f t="shared" si="0"/>
        <v>767.1099999999999</v>
      </c>
    </row>
    <row r="9" spans="1:14" x14ac:dyDescent="0.3">
      <c r="A9" s="43" t="s">
        <v>19</v>
      </c>
      <c r="B9" s="15">
        <v>35.85</v>
      </c>
      <c r="C9" s="15">
        <v>36.21</v>
      </c>
      <c r="D9" s="15">
        <v>36.33</v>
      </c>
      <c r="E9" s="15">
        <v>36.49</v>
      </c>
      <c r="F9" s="15">
        <v>36.56</v>
      </c>
      <c r="G9" s="15">
        <v>36.58</v>
      </c>
      <c r="H9" s="15">
        <v>36.64</v>
      </c>
      <c r="I9" s="15">
        <v>36.76</v>
      </c>
      <c r="J9" s="15">
        <v>36.71</v>
      </c>
      <c r="K9" s="15">
        <v>36.770000000000003</v>
      </c>
      <c r="L9" s="15">
        <v>36.81</v>
      </c>
      <c r="M9" s="16">
        <v>36.78</v>
      </c>
      <c r="N9" s="45">
        <f t="shared" si="0"/>
        <v>438.4899999999999</v>
      </c>
    </row>
    <row r="10" spans="1:14" x14ac:dyDescent="0.3">
      <c r="A10" s="43" t="s">
        <v>20</v>
      </c>
      <c r="B10" s="15">
        <v>67.900000000000006</v>
      </c>
      <c r="C10" s="15">
        <v>68.790000000000006</v>
      </c>
      <c r="D10" s="15">
        <v>69.28</v>
      </c>
      <c r="E10" s="15">
        <v>69.12</v>
      </c>
      <c r="F10" s="15">
        <v>69.55</v>
      </c>
      <c r="G10" s="15">
        <v>69.599999999999994</v>
      </c>
      <c r="H10" s="15">
        <v>68.06</v>
      </c>
      <c r="I10" s="15">
        <v>68.92</v>
      </c>
      <c r="J10" s="15">
        <v>69.209999999999994</v>
      </c>
      <c r="K10" s="15">
        <v>69.12</v>
      </c>
      <c r="L10" s="15">
        <v>68.61</v>
      </c>
      <c r="M10" s="16">
        <v>68.8</v>
      </c>
      <c r="N10" s="45">
        <f t="shared" si="0"/>
        <v>826.96</v>
      </c>
    </row>
    <row r="11" spans="1:14" x14ac:dyDescent="0.3">
      <c r="A11" s="43" t="s">
        <v>21</v>
      </c>
      <c r="B11" s="15">
        <v>101.53</v>
      </c>
      <c r="C11" s="15">
        <v>102.22</v>
      </c>
      <c r="D11" s="15">
        <v>110.37</v>
      </c>
      <c r="E11" s="15">
        <v>111.46</v>
      </c>
      <c r="F11" s="15">
        <v>111.64</v>
      </c>
      <c r="G11" s="15">
        <v>112.09</v>
      </c>
      <c r="H11" s="15">
        <v>100.28</v>
      </c>
      <c r="I11" s="15">
        <v>106.28</v>
      </c>
      <c r="J11" s="15">
        <v>111.52</v>
      </c>
      <c r="K11" s="15">
        <v>112.25</v>
      </c>
      <c r="L11" s="15">
        <v>112.64</v>
      </c>
      <c r="M11" s="16">
        <v>111.99</v>
      </c>
      <c r="N11" s="45">
        <f t="shared" si="0"/>
        <v>1304.27</v>
      </c>
    </row>
    <row r="12" spans="1:14" x14ac:dyDescent="0.3">
      <c r="A12" s="43" t="s">
        <v>22</v>
      </c>
      <c r="B12" s="15">
        <v>82.69</v>
      </c>
      <c r="C12" s="15">
        <v>82.73</v>
      </c>
      <c r="D12" s="15">
        <v>83.35</v>
      </c>
      <c r="E12" s="15">
        <v>83.47</v>
      </c>
      <c r="F12" s="15">
        <v>83.39</v>
      </c>
      <c r="G12" s="15">
        <v>81.02</v>
      </c>
      <c r="H12" s="15">
        <v>79.150000000000006</v>
      </c>
      <c r="I12" s="15">
        <v>79.28</v>
      </c>
      <c r="J12" s="15">
        <v>78.47</v>
      </c>
      <c r="K12" s="15">
        <v>78.83</v>
      </c>
      <c r="L12" s="15">
        <v>78.650000000000006</v>
      </c>
      <c r="M12" s="16">
        <v>79.69</v>
      </c>
      <c r="N12" s="45">
        <f t="shared" si="0"/>
        <v>970.72</v>
      </c>
    </row>
    <row r="13" spans="1:14" x14ac:dyDescent="0.3">
      <c r="A13" s="43" t="s">
        <v>23</v>
      </c>
      <c r="B13" s="15">
        <v>317.76</v>
      </c>
      <c r="C13" s="15">
        <v>322.92</v>
      </c>
      <c r="D13" s="15">
        <v>321.94</v>
      </c>
      <c r="E13" s="15">
        <v>330.39</v>
      </c>
      <c r="F13" s="15">
        <v>332.5</v>
      </c>
      <c r="G13" s="15">
        <v>338.21</v>
      </c>
      <c r="H13" s="15">
        <v>303.41000000000003</v>
      </c>
      <c r="I13" s="15">
        <v>438.5</v>
      </c>
      <c r="J13" s="15">
        <v>340.89</v>
      </c>
      <c r="K13" s="15">
        <v>330.63</v>
      </c>
      <c r="L13" s="15">
        <v>331.68</v>
      </c>
      <c r="M13" s="16">
        <v>321.49</v>
      </c>
      <c r="N13" s="45">
        <f t="shared" si="0"/>
        <v>4030.3199999999997</v>
      </c>
    </row>
    <row r="14" spans="1:14" ht="15" thickBot="1" x14ac:dyDescent="0.35">
      <c r="A14" s="46" t="s">
        <v>24</v>
      </c>
      <c r="B14" s="17">
        <v>132.72</v>
      </c>
      <c r="C14" s="17">
        <v>132.88</v>
      </c>
      <c r="D14" s="17">
        <v>133.25</v>
      </c>
      <c r="E14" s="17">
        <v>131.58000000000001</v>
      </c>
      <c r="F14" s="17">
        <v>132.36000000000001</v>
      </c>
      <c r="G14" s="17">
        <v>134.86000000000001</v>
      </c>
      <c r="H14" s="17">
        <v>134.34</v>
      </c>
      <c r="I14" s="17">
        <v>134.31</v>
      </c>
      <c r="J14" s="17">
        <v>132.97999999999999</v>
      </c>
      <c r="K14" s="17">
        <v>132.04</v>
      </c>
      <c r="L14" s="17">
        <v>131.80000000000001</v>
      </c>
      <c r="M14" s="18">
        <v>133.6</v>
      </c>
      <c r="N14" s="47">
        <f t="shared" si="0"/>
        <v>1596.72</v>
      </c>
    </row>
    <row r="15" spans="1:14" ht="15.6" thickTop="1" thickBot="1" x14ac:dyDescent="0.35">
      <c r="A15" s="48" t="s">
        <v>25</v>
      </c>
      <c r="B15" s="49">
        <v>2629.22</v>
      </c>
      <c r="C15" s="49">
        <v>2610.59</v>
      </c>
      <c r="D15" s="49">
        <v>2693.27</v>
      </c>
      <c r="E15" s="49">
        <v>2683.87</v>
      </c>
      <c r="F15" s="49">
        <v>2703.47</v>
      </c>
      <c r="G15" s="49">
        <v>2690.48</v>
      </c>
      <c r="H15" s="49">
        <v>2752.3</v>
      </c>
      <c r="I15" s="49">
        <v>2816.49</v>
      </c>
      <c r="J15" s="49">
        <v>2702.98</v>
      </c>
      <c r="K15" s="49">
        <v>2711.05</v>
      </c>
      <c r="L15" s="49">
        <v>2698.15</v>
      </c>
      <c r="M15" s="50">
        <v>2713.04</v>
      </c>
      <c r="N15" s="51">
        <f>SUM(B15:M15)</f>
        <v>32404.910000000003</v>
      </c>
    </row>
    <row r="16" spans="1:14" ht="15" thickBot="1" x14ac:dyDescent="0.35"/>
    <row r="17" spans="1:8" x14ac:dyDescent="0.3">
      <c r="A17" s="77" t="s">
        <v>28</v>
      </c>
      <c r="B17" s="78"/>
      <c r="C17" s="78"/>
      <c r="D17" s="78"/>
      <c r="E17" s="84" t="s">
        <v>29</v>
      </c>
      <c r="F17" s="84"/>
      <c r="G17" s="27" t="s">
        <v>26</v>
      </c>
      <c r="H17" s="28" t="s">
        <v>27</v>
      </c>
    </row>
    <row r="18" spans="1:8" x14ac:dyDescent="0.3">
      <c r="A18" s="73" t="s">
        <v>15</v>
      </c>
      <c r="B18" s="74"/>
      <c r="C18" s="74"/>
      <c r="D18" s="23">
        <f>N5</f>
        <v>7230.8799999999992</v>
      </c>
      <c r="E18" s="83" t="s">
        <v>30</v>
      </c>
      <c r="F18" s="83"/>
      <c r="G18" s="29">
        <v>0.05</v>
      </c>
      <c r="H18" s="30">
        <f>D18*G18</f>
        <v>361.54399999999998</v>
      </c>
    </row>
    <row r="19" spans="1:8" x14ac:dyDescent="0.3">
      <c r="A19" s="85" t="s">
        <v>16</v>
      </c>
      <c r="B19" s="86"/>
      <c r="C19" s="86"/>
      <c r="D19" s="24">
        <f>N6</f>
        <v>4528.49</v>
      </c>
      <c r="E19" s="90"/>
      <c r="F19" s="90"/>
      <c r="G19" s="31"/>
      <c r="H19" s="32"/>
    </row>
    <row r="20" spans="1:8" x14ac:dyDescent="0.3">
      <c r="A20" s="79" t="s">
        <v>38</v>
      </c>
      <c r="B20" s="80"/>
      <c r="C20" s="80"/>
      <c r="D20" s="20">
        <v>80</v>
      </c>
      <c r="E20" s="91" t="s">
        <v>40</v>
      </c>
      <c r="F20" s="91"/>
      <c r="G20" s="33">
        <v>0.18</v>
      </c>
      <c r="H20" s="34">
        <f>(D20/2)*G20</f>
        <v>7.1999999999999993</v>
      </c>
    </row>
    <row r="21" spans="1:8" x14ac:dyDescent="0.3">
      <c r="A21" s="81" t="s">
        <v>41</v>
      </c>
      <c r="B21" s="82"/>
      <c r="C21" s="82"/>
      <c r="D21" s="25">
        <v>672</v>
      </c>
      <c r="E21" s="72" t="s">
        <v>40</v>
      </c>
      <c r="F21" s="72"/>
      <c r="G21" s="35">
        <v>0.1</v>
      </c>
      <c r="H21" s="36">
        <f t="shared" ref="H21:H26" si="1">D21*G21</f>
        <v>67.2</v>
      </c>
    </row>
    <row r="22" spans="1:8" x14ac:dyDescent="0.3">
      <c r="A22" s="85" t="s">
        <v>17</v>
      </c>
      <c r="B22" s="86"/>
      <c r="C22" s="86"/>
      <c r="D22" s="24">
        <f>N7</f>
        <v>10604.94</v>
      </c>
      <c r="E22" s="90"/>
      <c r="F22" s="90"/>
      <c r="G22" s="31"/>
      <c r="H22" s="32"/>
    </row>
    <row r="23" spans="1:8" x14ac:dyDescent="0.3">
      <c r="A23" s="81" t="s">
        <v>39</v>
      </c>
      <c r="B23" s="82"/>
      <c r="C23" s="82"/>
      <c r="D23" s="25">
        <v>202</v>
      </c>
      <c r="E23" s="72" t="s">
        <v>40</v>
      </c>
      <c r="F23" s="72"/>
      <c r="G23" s="35">
        <v>0.15</v>
      </c>
      <c r="H23" s="36">
        <f t="shared" si="1"/>
        <v>30.299999999999997</v>
      </c>
    </row>
    <row r="24" spans="1:8" x14ac:dyDescent="0.3">
      <c r="A24" s="85" t="s">
        <v>18</v>
      </c>
      <c r="B24" s="86"/>
      <c r="C24" s="86"/>
      <c r="D24" s="24">
        <f>N8</f>
        <v>767.1099999999999</v>
      </c>
      <c r="E24" s="90"/>
      <c r="F24" s="90"/>
      <c r="G24" s="31"/>
      <c r="H24" s="32"/>
    </row>
    <row r="25" spans="1:8" x14ac:dyDescent="0.3">
      <c r="A25" s="81" t="s">
        <v>42</v>
      </c>
      <c r="B25" s="82"/>
      <c r="C25" s="82"/>
      <c r="D25" s="25">
        <v>223.46</v>
      </c>
      <c r="E25" s="72" t="s">
        <v>43</v>
      </c>
      <c r="F25" s="72"/>
      <c r="G25" s="35">
        <v>0.2</v>
      </c>
      <c r="H25" s="36">
        <f t="shared" si="1"/>
        <v>44.692000000000007</v>
      </c>
    </row>
    <row r="26" spans="1:8" x14ac:dyDescent="0.3">
      <c r="A26" s="73" t="s">
        <v>19</v>
      </c>
      <c r="B26" s="74"/>
      <c r="C26" s="74"/>
      <c r="D26" s="23">
        <f t="shared" ref="D26:D31" si="2">N9</f>
        <v>438.4899999999999</v>
      </c>
      <c r="E26" s="83" t="s">
        <v>30</v>
      </c>
      <c r="F26" s="83"/>
      <c r="G26" s="29">
        <v>0.05</v>
      </c>
      <c r="H26" s="30">
        <f t="shared" si="1"/>
        <v>21.924499999999995</v>
      </c>
    </row>
    <row r="27" spans="1:8" x14ac:dyDescent="0.3">
      <c r="A27" s="73" t="s">
        <v>20</v>
      </c>
      <c r="B27" s="74"/>
      <c r="C27" s="74"/>
      <c r="D27" s="23">
        <f t="shared" si="2"/>
        <v>826.96</v>
      </c>
      <c r="E27" s="83" t="s">
        <v>44</v>
      </c>
      <c r="F27" s="83"/>
      <c r="G27" s="29">
        <v>7.0000000000000007E-2</v>
      </c>
      <c r="H27" s="30">
        <f>D27*G27</f>
        <v>57.887200000000007</v>
      </c>
    </row>
    <row r="28" spans="1:8" x14ac:dyDescent="0.3">
      <c r="A28" s="73" t="s">
        <v>21</v>
      </c>
      <c r="B28" s="74"/>
      <c r="C28" s="74"/>
      <c r="D28" s="23">
        <f t="shared" si="2"/>
        <v>1304.27</v>
      </c>
      <c r="E28" s="83" t="s">
        <v>45</v>
      </c>
      <c r="F28" s="83"/>
      <c r="G28" s="29">
        <v>0.1</v>
      </c>
      <c r="H28" s="30">
        <f t="shared" ref="H28:H31" si="3">(D28/2)*G28</f>
        <v>65.213499999999996</v>
      </c>
    </row>
    <row r="29" spans="1:8" x14ac:dyDescent="0.3">
      <c r="A29" s="73" t="s">
        <v>22</v>
      </c>
      <c r="B29" s="74"/>
      <c r="C29" s="74"/>
      <c r="D29" s="23">
        <f t="shared" si="2"/>
        <v>970.72</v>
      </c>
      <c r="E29" s="83"/>
      <c r="F29" s="83"/>
      <c r="G29" s="29"/>
      <c r="H29" s="30">
        <f t="shared" si="3"/>
        <v>0</v>
      </c>
    </row>
    <row r="30" spans="1:8" x14ac:dyDescent="0.3">
      <c r="A30" s="73" t="s">
        <v>23</v>
      </c>
      <c r="B30" s="74"/>
      <c r="C30" s="74"/>
      <c r="D30" s="23">
        <f t="shared" si="2"/>
        <v>4030.3199999999997</v>
      </c>
      <c r="E30" s="83" t="s">
        <v>46</v>
      </c>
      <c r="F30" s="83"/>
      <c r="G30" s="29">
        <v>0.05</v>
      </c>
      <c r="H30" s="30">
        <f>(D30/2)*G30</f>
        <v>100.758</v>
      </c>
    </row>
    <row r="31" spans="1:8" ht="15" thickBot="1" x14ac:dyDescent="0.35">
      <c r="A31" s="75" t="s">
        <v>24</v>
      </c>
      <c r="B31" s="76"/>
      <c r="C31" s="76"/>
      <c r="D31" s="26">
        <f t="shared" si="2"/>
        <v>1596.72</v>
      </c>
      <c r="E31" s="37"/>
      <c r="F31" s="38"/>
      <c r="G31" s="39"/>
      <c r="H31" s="40">
        <f t="shared" si="3"/>
        <v>0</v>
      </c>
    </row>
    <row r="32" spans="1:8" ht="15.6" thickTop="1" thickBot="1" x14ac:dyDescent="0.35">
      <c r="A32" s="21"/>
      <c r="B32" s="22"/>
      <c r="C32" s="22"/>
      <c r="D32" s="22"/>
      <c r="E32" s="41"/>
      <c r="F32" s="41"/>
      <c r="G32" s="41"/>
      <c r="H32" s="42">
        <f>SUM(H18:H31)</f>
        <v>756.7192</v>
      </c>
    </row>
  </sheetData>
  <mergeCells count="30">
    <mergeCell ref="E19:F19"/>
    <mergeCell ref="A28:C28"/>
    <mergeCell ref="E28:F28"/>
    <mergeCell ref="A23:C23"/>
    <mergeCell ref="E23:F23"/>
    <mergeCell ref="A24:C24"/>
    <mergeCell ref="E24:F24"/>
    <mergeCell ref="A25:C25"/>
    <mergeCell ref="E25:F25"/>
    <mergeCell ref="A3:N3"/>
    <mergeCell ref="A26:C26"/>
    <mergeCell ref="E26:F26"/>
    <mergeCell ref="A27:C27"/>
    <mergeCell ref="E27:F27"/>
    <mergeCell ref="A20:C20"/>
    <mergeCell ref="E20:F20"/>
    <mergeCell ref="A21:C21"/>
    <mergeCell ref="E21:F21"/>
    <mergeCell ref="A22:C22"/>
    <mergeCell ref="E22:F22"/>
    <mergeCell ref="A17:D17"/>
    <mergeCell ref="E17:F17"/>
    <mergeCell ref="A18:C18"/>
    <mergeCell ref="E18:F18"/>
    <mergeCell ref="A19:C19"/>
    <mergeCell ref="A29:C29"/>
    <mergeCell ref="E29:F29"/>
    <mergeCell ref="A30:C30"/>
    <mergeCell ref="E30:F30"/>
    <mergeCell ref="A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Famille de type A</vt:lpstr>
      <vt:lpstr>Famille de type B</vt:lpstr>
      <vt:lpstr>Famille de type C</vt:lpstr>
      <vt:lpstr>Famille de type D</vt:lpstr>
      <vt:lpstr>Famille de type E</vt:lpstr>
      <vt:lpstr>Famille de type F</vt:lpstr>
      <vt:lpstr>Famille de type G</vt:lpstr>
      <vt:lpstr>Famille de type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Menard</dc:creator>
  <cp:lastModifiedBy>Benoit Tarrazon</cp:lastModifiedBy>
  <dcterms:created xsi:type="dcterms:W3CDTF">2015-06-05T18:19:34Z</dcterms:created>
  <dcterms:modified xsi:type="dcterms:W3CDTF">2025-01-06T15:30:01Z</dcterms:modified>
</cp:coreProperties>
</file>